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525" windowWidth="19815" windowHeight="9150" tabRatio="840" activeTab="0"/>
  </bookViews>
  <sheets>
    <sheet name="Фінплан - зведені показники" sheetId="1" r:id="rId1"/>
    <sheet name="1.Фінансовий результат" sheetId="2" r:id="rId2"/>
    <sheet name="2. Розрахунки з бюджетом" sheetId="3" r:id="rId3"/>
    <sheet name="Рух грошових коштів наш" sheetId="4" r:id="rId4"/>
    <sheet name="4. Кап. інвестиції" sheetId="5" r:id="rId5"/>
    <sheet name="інша інформація 2" sheetId="6" r:id="rId6"/>
    <sheet name="5. Інша інформація" sheetId="7" r:id="rId7"/>
  </sheets>
  <definedNames>
    <definedName name="_xlnm.Print_Area" localSheetId="1">'1.Фінансовий результат'!$A$1:$J$150</definedName>
    <definedName name="_xlnm.Print_Area" localSheetId="2">'2. Розрахунки з бюджетом'!$A$1:$J$39</definedName>
    <definedName name="_xlnm.Print_Area" localSheetId="4">'4. Кап. інвестиції'!$A$1:$J$25</definedName>
    <definedName name="_xlnm.Print_Area" localSheetId="6">'5. Інша інформація'!$A$3:$AC$57,'5. Інша інформація'!#REF!</definedName>
    <definedName name="_xlnm.Print_Area" localSheetId="5">'інша інформація 2'!$A$1:$I$78</definedName>
    <definedName name="_xlnm.Print_Area" localSheetId="3">'Рух грошових коштів наш'!$A$1:$J$99</definedName>
    <definedName name="_xlnm.Print_Area" localSheetId="0">'Фінплан - зведені показники'!$A$1:$K$57</definedName>
  </definedNames>
  <calcPr fullCalcOnLoad="1" refMode="R1C1"/>
</workbook>
</file>

<file path=xl/sharedStrings.xml><?xml version="1.0" encoding="utf-8"?>
<sst xmlns="http://schemas.openxmlformats.org/spreadsheetml/2006/main" count="624" uniqueCount="458">
  <si>
    <t>Додаток</t>
  </si>
  <si>
    <t>ЗАТВЕРДЖЕНО</t>
  </si>
  <si>
    <t>рішення виконавчого комітету</t>
  </si>
  <si>
    <t>Черкаської міської ради</t>
  </si>
  <si>
    <t>від _____________ № _____</t>
  </si>
  <si>
    <t>ФІНАНСОВИЙ ПЛАН КОМУНАЛЬНОГО ПІДПРИЄМСТВА</t>
  </si>
  <si>
    <t xml:space="preserve">   “Черкасиелектротранс” Черкаської міської ради”</t>
  </si>
  <si>
    <t>НА   2018 РІК</t>
  </si>
  <si>
    <t>Основні фінансові показники</t>
  </si>
  <si>
    <t>тис.грн.</t>
  </si>
  <si>
    <t>Найменування показника</t>
  </si>
  <si>
    <t>Код рядка</t>
  </si>
  <si>
    <t>Звіт фінансового плану 2016 року</t>
  </si>
  <si>
    <t>Фінансовий план поточного 2017 року</t>
  </si>
  <si>
    <t>Очікуваний 2017 рік</t>
  </si>
  <si>
    <t>Плановий  2018 рік</t>
  </si>
  <si>
    <t>Зокрема за кварталами</t>
  </si>
  <si>
    <t xml:space="preserve">І  </t>
  </si>
  <si>
    <t xml:space="preserve">ІІ  </t>
  </si>
  <si>
    <t xml:space="preserve">ІІІ  </t>
  </si>
  <si>
    <t>ІV</t>
  </si>
  <si>
    <t>І. Формування фінансових результатів</t>
  </si>
  <si>
    <t>Чистий дохід від реалізації продукції (товарів, робіт, послуг) (розшифрувати)</t>
  </si>
  <si>
    <t>Собівартість реалізованої продукції (товарів, робіт, послуг)</t>
  </si>
  <si>
    <t>Валовий прибуток/збиток</t>
  </si>
  <si>
    <t>Інші операційні доходи</t>
  </si>
  <si>
    <t>Адміністративні витрати</t>
  </si>
  <si>
    <t>Витрати на збут</t>
  </si>
  <si>
    <t>Інші операційні витрати</t>
  </si>
  <si>
    <t>Фінансовий результат від операційної діяльності: прибуток/збиток</t>
  </si>
  <si>
    <t>Доходи від фінансової діяльності</t>
  </si>
  <si>
    <t>Витрати від фінансової діяльності</t>
  </si>
  <si>
    <t>Інші доходи</t>
  </si>
  <si>
    <t>Інші витрати</t>
  </si>
  <si>
    <t>Фінансовий результат до оподаткування:  прибуток/збиток</t>
  </si>
  <si>
    <t>Витрати (дохід) з податку на прибуток</t>
  </si>
  <si>
    <t>Чистий  фінансовий результат: прибуток/збиток</t>
  </si>
  <si>
    <t>IІ. Розрахунки з бюджетом</t>
  </si>
  <si>
    <t>Дивіденди/відрахування частини чистого прибутку</t>
  </si>
  <si>
    <t>Податок на прибуток підприємств</t>
  </si>
  <si>
    <t>Податок на додану вартість, нарахований до сплати до державного бюджету за підсумками звітного періоду</t>
  </si>
  <si>
    <t>Податок на додану вартість, що підлягає відшкодуванню з державного бюджету за підсумками звітного періоду</t>
  </si>
  <si>
    <t>Сплата інших податків, зборів, обов'язкових платежів до державного та місцевих бюджетів</t>
  </si>
  <si>
    <t xml:space="preserve">Єдиний внесок на загальнообов'язкове державне соціальне страхування                              </t>
  </si>
  <si>
    <t>Усього виплат на користь держави</t>
  </si>
  <si>
    <t>ІІІ. Рух грошових коштів</t>
  </si>
  <si>
    <t>Грошові кошти на початок періоду</t>
  </si>
  <si>
    <t>Чистий рух грошових коштів від операційної діяльності</t>
  </si>
  <si>
    <t>Чистий рух грошових коштів від інвестиційної діяльності</t>
  </si>
  <si>
    <t>Чистий рух грошових коштів від фінансової діяльності</t>
  </si>
  <si>
    <t>Вплив зміни валютних курсів на залишок коштів</t>
  </si>
  <si>
    <t>Грошові кошти на кінець періоду</t>
  </si>
  <si>
    <t>IV. Капітальні інвестиції</t>
  </si>
  <si>
    <t>Капітальні інвестиції</t>
  </si>
  <si>
    <r>
      <t xml:space="preserve">                                         </t>
    </r>
    <r>
      <rPr>
        <u val="single"/>
        <sz val="14"/>
        <color indexed="8"/>
        <rFont val="Times New Roman"/>
        <family val="1"/>
      </rPr>
      <t>Директор</t>
    </r>
  </si>
  <si>
    <r>
      <t xml:space="preserve">                         </t>
    </r>
    <r>
      <rPr>
        <u val="single"/>
        <sz val="14"/>
        <color indexed="8"/>
        <rFont val="Times New Roman"/>
        <family val="1"/>
      </rPr>
      <t xml:space="preserve">   </t>
    </r>
    <r>
      <rPr>
        <u val="single"/>
        <sz val="14"/>
        <color indexed="8"/>
        <rFont val="Times New Roman"/>
        <family val="1"/>
      </rPr>
      <t>П.С.Кучер</t>
    </r>
  </si>
  <si>
    <t>(посада)</t>
  </si>
  <si>
    <t xml:space="preserve">         (ініціали, прізвище)    </t>
  </si>
  <si>
    <t>I. Формування фінансових результатів</t>
  </si>
  <si>
    <t>Звіт фінансового план 2016 року</t>
  </si>
  <si>
    <t>Плановий 2018 рік (усього)</t>
  </si>
  <si>
    <t>Доходи</t>
  </si>
  <si>
    <t>Дохід (виручка) від реалізації продукції (товарів, робіт, послуг)</t>
  </si>
  <si>
    <t>від комерційної діяльності</t>
  </si>
  <si>
    <t>від державного бюджету</t>
  </si>
  <si>
    <t>від місцевого бюджету</t>
  </si>
  <si>
    <t>компенсаційні виплати на пільговий проїзд окремих категорій громадян</t>
  </si>
  <si>
    <t>1012/1</t>
  </si>
  <si>
    <t>компенсація втрат доходів від регулювання тарифів на перевезення учнів і студентів</t>
  </si>
  <si>
    <t>1012/2</t>
  </si>
  <si>
    <t>погашення заборгованності зі сплати соціального внеску на виконання договору реструктуризації боргів перед Пенсійним фондом України</t>
  </si>
  <si>
    <t>1012/3</t>
  </si>
  <si>
    <t>мплата недоїмки податку з доходів з фізичних осіб, що виникла з 2007 року</t>
  </si>
  <si>
    <t>1012/4</t>
  </si>
  <si>
    <t>надання фінансової підтримки на забеспечення ефективної господарської діяльності (беззбитковості) підприємства</t>
  </si>
  <si>
    <t>1012/5</t>
  </si>
  <si>
    <t>меблі для обладнання класів водіїв</t>
  </si>
  <si>
    <t>1012/6</t>
  </si>
  <si>
    <t>різниця в тарифах між затвердженим та економічно обгрунтованим</t>
  </si>
  <si>
    <t>1012/7</t>
  </si>
  <si>
    <t>Податок на додану вартість</t>
  </si>
  <si>
    <t>Інші вирахування з доходу (розшифрувати)</t>
  </si>
  <si>
    <t>Собівартість реалізованої продукції (товарів, робіт, послуг) (розшифрувати)</t>
  </si>
  <si>
    <t>витрати на сировину та основні матеріали</t>
  </si>
  <si>
    <t>в тому числі:  на запчастини</t>
  </si>
  <si>
    <t>1051/1</t>
  </si>
  <si>
    <t>витрати на паливо</t>
  </si>
  <si>
    <t>витрати на електроенергію</t>
  </si>
  <si>
    <t>витрати на оплату праці</t>
  </si>
  <si>
    <t>резерв відпусток</t>
  </si>
  <si>
    <t>1054/1</t>
  </si>
  <si>
    <t>відрахування на соціальні заходи</t>
  </si>
  <si>
    <t>витрати, що здійснюються для підтримання об’єкта в робочому стані (проведення ремонту, технічного огляду, нагляду, обслуговування тощо)</t>
  </si>
  <si>
    <t>амортизація основних засобів і нематеріальних активів</t>
  </si>
  <si>
    <t>інші витрати (розшифрувати)</t>
  </si>
  <si>
    <t>комунальні послуги:</t>
  </si>
  <si>
    <t>1058/1</t>
  </si>
  <si>
    <t>в тому числі:</t>
  </si>
  <si>
    <t>опалення та гаряча вода</t>
  </si>
  <si>
    <t>1058/11</t>
  </si>
  <si>
    <t>водопостачання та водовідведення</t>
  </si>
  <si>
    <t>1058/12</t>
  </si>
  <si>
    <t>послуги сторонніх організацій:</t>
  </si>
  <si>
    <t>1058/2</t>
  </si>
  <si>
    <t>тех.огляд трол., КМ, ТП, авто</t>
  </si>
  <si>
    <t>1058/21</t>
  </si>
  <si>
    <t>страхування</t>
  </si>
  <si>
    <t>1058/22</t>
  </si>
  <si>
    <t>послуги охорони та тягових підстанцій</t>
  </si>
  <si>
    <t>1058/23</t>
  </si>
  <si>
    <t>послуги механізації</t>
  </si>
  <si>
    <t>1058/24</t>
  </si>
  <si>
    <t>знос гуми</t>
  </si>
  <si>
    <t>1058/3</t>
  </si>
  <si>
    <t>інші витрати:</t>
  </si>
  <si>
    <t>1058/4</t>
  </si>
  <si>
    <t>спецодяг</t>
  </si>
  <si>
    <t>1058/41</t>
  </si>
  <si>
    <t>придбання абонементних квитків</t>
  </si>
  <si>
    <t>1058/42</t>
  </si>
  <si>
    <t>молоко, соки</t>
  </si>
  <si>
    <t>1058/43</t>
  </si>
  <si>
    <t>мило</t>
  </si>
  <si>
    <t>1058/44</t>
  </si>
  <si>
    <t>МШП</t>
  </si>
  <si>
    <t>1058/45</t>
  </si>
  <si>
    <t>інші</t>
  </si>
  <si>
    <t>1058/46</t>
  </si>
  <si>
    <t>придбання проїзних квитків</t>
  </si>
  <si>
    <t>1058/47</t>
  </si>
  <si>
    <t>медогляд</t>
  </si>
  <si>
    <t>1058/48</t>
  </si>
  <si>
    <t>підвищення кваліфікації</t>
  </si>
  <si>
    <t>0,3% перерахування профспілки</t>
  </si>
  <si>
    <t>Валовий: прибуток / збиток</t>
  </si>
  <si>
    <t>Інші операційні доходи (розшифрувати), у тому числі:</t>
  </si>
  <si>
    <t>Адміністративні витрати, у тому числі:</t>
  </si>
  <si>
    <t>витрати, пов'язані з використанням власних службових автомобілів</t>
  </si>
  <si>
    <t>витрати на оренду службових автомобілів</t>
  </si>
  <si>
    <t>витрати на консалтингові послуги</t>
  </si>
  <si>
    <t>витрати на страхові послуги</t>
  </si>
  <si>
    <t>витрати на аудиторські послуги</t>
  </si>
  <si>
    <t>витрати на службові відрядження</t>
  </si>
  <si>
    <t>витрати на зв’язок</t>
  </si>
  <si>
    <t>1088/1</t>
  </si>
  <si>
    <t>амортизація основних засобів і нематеріальних активів загальногосподарського призначення</t>
  </si>
  <si>
    <t>витрати на операційну оренду основних засобів та роялті, що мають загальногосподарське призначення</t>
  </si>
  <si>
    <t>придбання ліцензії з перепідготовки кадрів основних професій</t>
  </si>
  <si>
    <t>технічна експертна оцінка</t>
  </si>
  <si>
    <t>організаційно-технічні послуги (послуги охорони,інкасаційні послуги)</t>
  </si>
  <si>
    <t>юридичні послуги</t>
  </si>
  <si>
    <t>послуги з оцінки майна</t>
  </si>
  <si>
    <t>витрати на охорону праці загальногосподарського персоналу</t>
  </si>
  <si>
    <t>витрати на підвищення кваліфікації та перепідготовку кадрів</t>
  </si>
  <si>
    <t>витрати на утримання основних фондів, інших необоротних активів загальногосподарського використання,  у тому числі:</t>
  </si>
  <si>
    <t>витрати на поліпшення основних фондів</t>
  </si>
  <si>
    <t>інші адміністративні витрати (розшифрувати)</t>
  </si>
  <si>
    <t>банківське обслуговування</t>
  </si>
  <si>
    <t>1102/1</t>
  </si>
  <si>
    <t>місцеві податки</t>
  </si>
  <si>
    <t>1102/2</t>
  </si>
  <si>
    <t>1102/3</t>
  </si>
  <si>
    <t>електроенергія</t>
  </si>
  <si>
    <t>1102/31</t>
  </si>
  <si>
    <t>1102/32</t>
  </si>
  <si>
    <t>1102/33</t>
  </si>
  <si>
    <t>матеріали:</t>
  </si>
  <si>
    <t>1102/4</t>
  </si>
  <si>
    <t>канцелярські вироби</t>
  </si>
  <si>
    <t>1102/41</t>
  </si>
  <si>
    <t>друкарські бланки</t>
  </si>
  <si>
    <t>1102/42</t>
  </si>
  <si>
    <t>література та періодичні видання</t>
  </si>
  <si>
    <t>1102/43</t>
  </si>
  <si>
    <t>інші:</t>
  </si>
  <si>
    <t>1102/5</t>
  </si>
  <si>
    <t>інтернет</t>
  </si>
  <si>
    <t>1102/51</t>
  </si>
  <si>
    <t>ремонт комп.техніки</t>
  </si>
  <si>
    <t>1102/52</t>
  </si>
  <si>
    <t>1102/53</t>
  </si>
  <si>
    <t>Витрати на збут, у тому числі:</t>
  </si>
  <si>
    <t>транспортні витрати</t>
  </si>
  <si>
    <t>витрати на зберігання та упаковку</t>
  </si>
  <si>
    <t>витрати на рекламу</t>
  </si>
  <si>
    <t>інші витрати на збут (розшифрувати)</t>
  </si>
  <si>
    <t>Інші операційні витрати, усього, у тому числі:</t>
  </si>
  <si>
    <t>витрати на благодійну допомогу</t>
  </si>
  <si>
    <t>відрахування до резерву сумнівних боргів</t>
  </si>
  <si>
    <t>відрахування до недержавних пенсійних фондів</t>
  </si>
  <si>
    <t>курсові різниці</t>
  </si>
  <si>
    <t>інші операційні витрати (розшифрувати)</t>
  </si>
  <si>
    <t>пільгові пенсії</t>
  </si>
  <si>
    <t>1125/1</t>
  </si>
  <si>
    <t>виконавчі провадження</t>
  </si>
  <si>
    <t>1125/2</t>
  </si>
  <si>
    <t>витрати на утримання легкового автомобіля</t>
  </si>
  <si>
    <t>1125/3</t>
  </si>
  <si>
    <t>витрати на по зносу основних фондів</t>
  </si>
  <si>
    <t>1125/4</t>
  </si>
  <si>
    <t>Членські внески в Корпорацію Укрелектротранс”</t>
  </si>
  <si>
    <t>1125/5</t>
  </si>
  <si>
    <t>списання дебіторської та кредиторської заборгованості</t>
  </si>
  <si>
    <t>1125/6</t>
  </si>
  <si>
    <t>1125/7</t>
  </si>
  <si>
    <t>Фінансові витрати</t>
  </si>
  <si>
    <t>Інші фінансові доходи (розшифрувати)</t>
  </si>
  <si>
    <t>Фінансові витрати (розшифрувати)</t>
  </si>
  <si>
    <t>Інші доходи (розшифрувати), у тому числі:</t>
  </si>
  <si>
    <t>Інші витрати (розшифрувати), у тому числі:</t>
  </si>
  <si>
    <t>Фінансовий результат до оподаткування: прибуток/збиток</t>
  </si>
  <si>
    <t>Прибуток (збиток) від  припиненої діяльності після оподаткування</t>
  </si>
  <si>
    <t>Доходи і витрати (узагальнені показники)</t>
  </si>
  <si>
    <t>Усього доходів</t>
  </si>
  <si>
    <t>Усього витрат</t>
  </si>
  <si>
    <t>Елементи операційних витрат</t>
  </si>
  <si>
    <t>Матеріальні витрати, у тому числі:</t>
  </si>
  <si>
    <t>інші витрати</t>
  </si>
  <si>
    <t>1261/1</t>
  </si>
  <si>
    <t>витрати на паливо та енергію</t>
  </si>
  <si>
    <t>Витрати на оплату праці</t>
  </si>
  <si>
    <t>Відрахування на соціальні заходи</t>
  </si>
  <si>
    <t>Амортизація</t>
  </si>
  <si>
    <t>Усього</t>
  </si>
  <si>
    <r>
      <t xml:space="preserve">                              </t>
    </r>
    <r>
      <rPr>
        <u val="single"/>
        <sz val="14"/>
        <color indexed="8"/>
        <rFont val="Times New Roman"/>
        <family val="1"/>
      </rPr>
      <t xml:space="preserve">  </t>
    </r>
    <r>
      <rPr>
        <u val="single"/>
        <sz val="14"/>
        <color indexed="8"/>
        <rFont val="Times New Roman"/>
        <family val="1"/>
      </rPr>
      <t>Директор</t>
    </r>
  </si>
  <si>
    <r>
      <t xml:space="preserve">                    </t>
    </r>
    <r>
      <rPr>
        <u val="single"/>
        <sz val="16"/>
        <color indexed="8"/>
        <rFont val="Times New Roman"/>
        <family val="1"/>
      </rPr>
      <t xml:space="preserve"> </t>
    </r>
    <r>
      <rPr>
        <u val="single"/>
        <sz val="16"/>
        <color indexed="8"/>
        <rFont val="Times New Roman"/>
        <family val="1"/>
      </rPr>
      <t>П.С.Кучер</t>
    </r>
  </si>
  <si>
    <t xml:space="preserve">                                (посада)</t>
  </si>
  <si>
    <t>Звіт фінансового плану  2016 року</t>
  </si>
  <si>
    <t>Розподіл чистого прибутку</t>
  </si>
  <si>
    <t>Залишок нерозподіленого прибутку (непокритого збитку) на початок звітного періоду</t>
  </si>
  <si>
    <t>Відрахування частини чистого прибутку до міського бюджету</t>
  </si>
  <si>
    <t>Перенесено з додаткового капіталу</t>
  </si>
  <si>
    <t>Розвиток виробництва</t>
  </si>
  <si>
    <t>у тому числі за основними видами діяльності за КВЕД</t>
  </si>
  <si>
    <t>Резервний фонд</t>
  </si>
  <si>
    <t>Інші фонди (розшифрувати)</t>
  </si>
  <si>
    <t>Інші цілі (розшифрувати)</t>
  </si>
  <si>
    <t>Залишок нерозподіленого прибутку (непокритого збитку) на кінець звітного періоду</t>
  </si>
  <si>
    <t>Нараховані до сплати обов'язкові платежі підприємства до бюджету та єдиний внесок на загальнообов'язкове державне соціальне страхування</t>
  </si>
  <si>
    <t>Інші поточні податки, збори, обов'язкові платежі до державного та місцевих бюджетів, у тому числі:</t>
  </si>
  <si>
    <t>акцизний податок</t>
  </si>
  <si>
    <t>рентна плата за транспортування</t>
  </si>
  <si>
    <t>плата за користування надрами</t>
  </si>
  <si>
    <t>податок на доходи фізичних осіб</t>
  </si>
  <si>
    <t>погашення податкового боргу, у тому числі:</t>
  </si>
  <si>
    <t>погашення реструктуризованих та відстрочених сум,  що підлягають сплаті в поточному році до бюджетів та державних цільових фондів</t>
  </si>
  <si>
    <t>2145/1</t>
  </si>
  <si>
    <t>ПФУ</t>
  </si>
  <si>
    <t>2145/2</t>
  </si>
  <si>
    <t>місцеві податки та збори (розшифрувати)</t>
  </si>
  <si>
    <t>інші платежі (ПДФО)</t>
  </si>
  <si>
    <t>Звіт 2016 року</t>
  </si>
  <si>
    <t>Фінансовий план 2017 року</t>
  </si>
  <si>
    <t>І. Рух коштів у результаті операційної діяльності</t>
  </si>
  <si>
    <t>Прибуток (збиток) від звичайної діяльності до оподаткування</t>
  </si>
  <si>
    <t>Надходження від:</t>
  </si>
  <si>
    <t>Реалізація продукції (товарів,робіт,послуг)</t>
  </si>
  <si>
    <t>Цільове фінансування</t>
  </si>
  <si>
    <t>по компенсації збитків від перевезеня окремих пільгових категорій громадян</t>
  </si>
  <si>
    <t>3010/1</t>
  </si>
  <si>
    <t>по компенсації фактично понесених збитків від регулювання тарифів на перевезення учнів і студентів</t>
  </si>
  <si>
    <t>3010/2</t>
  </si>
  <si>
    <t>внески до Пенсійного фонду (погашення реструктирізованих та відстрочених сум)</t>
  </si>
  <si>
    <t>3010/3</t>
  </si>
  <si>
    <t>сплата недоїмки податку з доходів з фізичних осіб, що вини</t>
  </si>
  <si>
    <t>придбання шин</t>
  </si>
  <si>
    <t>3010/4</t>
  </si>
  <si>
    <t>Надходження від отримання субсидій, дотацій</t>
  </si>
  <si>
    <t>Надходження авансів від покупців і замовників</t>
  </si>
  <si>
    <t>Надходження від повернення авансів</t>
  </si>
  <si>
    <t>Надходження від відсотків за залишками коштів на поточних рахунках</t>
  </si>
  <si>
    <t>Надходження від боржників неустойки (штрафів,пені)</t>
  </si>
  <si>
    <t>Надходження від орераційної оренди</t>
  </si>
  <si>
    <t>Надходження від отримання роялті, авторських винагород</t>
  </si>
  <si>
    <t>Надходження від страхових премій</t>
  </si>
  <si>
    <t>Надходження фінансових установ від повернення позик</t>
  </si>
  <si>
    <t>Інші надходження</t>
  </si>
  <si>
    <t>Витрати на оплату:                                                             Товарів (робіт, послуг)</t>
  </si>
  <si>
    <t>Праці</t>
  </si>
  <si>
    <t>Відрахувань на соціальні заходи</t>
  </si>
  <si>
    <t>Зобовязань з податків і зборів</t>
  </si>
  <si>
    <t>Витрачання на оплату зобов'язань з податку на прибуток</t>
  </si>
  <si>
    <t>Витрачання на оплату зобов'язань з податку на додану вартість</t>
  </si>
  <si>
    <t>Витрачання на оплату зобов'язань з інших податків і зборів</t>
  </si>
  <si>
    <t>Витрачання на оплату авансів</t>
  </si>
  <si>
    <t>Витрачання на оплату повернення авансів</t>
  </si>
  <si>
    <t>Витрачання на оплату цільових внесків</t>
  </si>
  <si>
    <t>Витрачання на оплату зобовязань за страховими контрактами</t>
  </si>
  <si>
    <t>Витрачання фінансових установ на надання позик</t>
  </si>
  <si>
    <t>Інші витрачання</t>
  </si>
  <si>
    <t>Прибуток (збиток) від операційної діяльності до змін в оборотному капіталі</t>
  </si>
  <si>
    <t>Зменшення (збільшення) оборотних активів (розшифрувати)</t>
  </si>
  <si>
    <t>Збільшення (зменшення) поточних зобов’язань (розшифрувати)</t>
  </si>
  <si>
    <t>Грошові кошти від операційної діяльності</t>
  </si>
  <si>
    <t>Сплачений податок на прибуток</t>
  </si>
  <si>
    <t>Чистий рух грошових коштів операційної діяльності</t>
  </si>
  <si>
    <t>II. Рух коштів у результаті інвестиційної діяльності</t>
  </si>
  <si>
    <t>Надходження</t>
  </si>
  <si>
    <t>Виручка від реалізації основних фондів</t>
  </si>
  <si>
    <t>Виручка від реалізації нематеріальних активів</t>
  </si>
  <si>
    <t>Надходження від продажу акцій та облігацій</t>
  </si>
  <si>
    <t>Надходження від отриманих:</t>
  </si>
  <si>
    <t>відсотків </t>
  </si>
  <si>
    <t>дивідендів </t>
  </si>
  <si>
    <t>Надходження від деривативів</t>
  </si>
  <si>
    <t>Інші надходження (розшифрувати)</t>
  </si>
  <si>
    <t>Витрати</t>
  </si>
  <si>
    <t>Придбання (створення) основних засобів (розшифрувати)</t>
  </si>
  <si>
    <t>Капітальне будівництво (розшифрувати)</t>
  </si>
  <si>
    <t>Придбання (створення) нематеріальних активів (розшифрувати)</t>
  </si>
  <si>
    <t xml:space="preserve">Придбання акцій та облігацій  </t>
  </si>
  <si>
    <t>Інші витрати (розшифрувати)</t>
  </si>
  <si>
    <t>Чистий рух коштів від інвестиційної діяльності </t>
  </si>
  <si>
    <t>III. Рух коштів у результаті фінансової діяльності</t>
  </si>
  <si>
    <t>Власного капіталу </t>
  </si>
  <si>
    <t>Отримання коштів  за довгостроковими зобов'язаннями, у тому числі:</t>
  </si>
  <si>
    <t>кредити</t>
  </si>
  <si>
    <t>позики</t>
  </si>
  <si>
    <t>облігації</t>
  </si>
  <si>
    <t>Отримання коштів за короткостроковими зобов'язаннями, у тому числі:</t>
  </si>
  <si>
    <t>Цільове фінансування  (розшифрувати)</t>
  </si>
  <si>
    <t>Сплата дивідендів на державну частку/відрахувань частини чистого прибутку</t>
  </si>
  <si>
    <t>Перерахування коштів державі як власнику</t>
  </si>
  <si>
    <t>Повернення коштів  за довгостроковими зобов'язаннями, у тому числі:</t>
  </si>
  <si>
    <t>Повернення коштів за короткостроковими зобов'язаннями, у тому числі:</t>
  </si>
  <si>
    <t>Чистий рух коштів від фінансової діяльності </t>
  </si>
  <si>
    <t>Грошові кошти:</t>
  </si>
  <si>
    <t>на початок періоду</t>
  </si>
  <si>
    <t>на кінець періоду</t>
  </si>
  <si>
    <t>Чистий грошовий потік</t>
  </si>
  <si>
    <t>Капітальні інвестиції, усього,
у тому числі:</t>
  </si>
  <si>
    <t>капітальне будівництво</t>
  </si>
  <si>
    <t>4010</t>
  </si>
  <si>
    <t>придбання (виготовлення) основних засобів</t>
  </si>
  <si>
    <t>придбання (виготовлення) інших основних засобів, що були в експлуатації після капітального ремонту</t>
  </si>
  <si>
    <t>придбання (створення) нематеріальних активів</t>
  </si>
  <si>
    <t>модернізація, модифікація (добудова, дообладнання, реконструкція) основних засобів, в тому числі</t>
  </si>
  <si>
    <t>капітальний ремонт контактної мережі із заміною опор (з ПКД)</t>
  </si>
  <si>
    <t>4050/1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</si>
  <si>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</si>
  <si>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4050/2</t>
  </si>
  <si>
    <t>4050/3</t>
  </si>
  <si>
    <t>впровадження системи контролю громадського транспорту  та системи електронного обліку перевезення пасажирів та збору виручки</t>
  </si>
  <si>
    <t>4050/4</t>
  </si>
  <si>
    <t>встановлення АСКОЕ</t>
  </si>
  <si>
    <t>4050/5</t>
  </si>
  <si>
    <t>компютерна техніка</t>
  </si>
  <si>
    <t>4050/6</t>
  </si>
  <si>
    <t>Інформація</t>
  </si>
  <si>
    <t>до фінансового плану на 2018  рік</t>
  </si>
  <si>
    <t xml:space="preserve"> по КП “Черкасиелектротранс” Черкаської міської ради”</t>
  </si>
  <si>
    <t>(найменування підприємства)</t>
  </si>
  <si>
    <t xml:space="preserve">      1. Дані про підприємство, персонал та фонд заробітної плати</t>
  </si>
  <si>
    <t xml:space="preserve">      Загальна інформація про підприємство (резюме)</t>
  </si>
  <si>
    <t>Факт 2016 року</t>
  </si>
  <si>
    <t>Очікуавний 2017 рік</t>
  </si>
  <si>
    <t>Плановий 2018 рік</t>
  </si>
  <si>
    <t>Плановий рік до прогнозу на поточний рік, %</t>
  </si>
  <si>
    <t>Плановий рік до факту минулого року, %</t>
  </si>
  <si>
    <t>Середньооблікова чисельність осіб, у тому числі:</t>
  </si>
  <si>
    <t>керівники</t>
  </si>
  <si>
    <t>професіонали</t>
  </si>
  <si>
    <t>фахівці</t>
  </si>
  <si>
    <t>технічні службовці</t>
  </si>
  <si>
    <t>робітники</t>
  </si>
  <si>
    <t>інші категорії</t>
  </si>
  <si>
    <t>Фонд оплати праці, тис. гривень, у тому числі:</t>
  </si>
  <si>
    <t>директор</t>
  </si>
  <si>
    <t>адміністративно-управлінський персонал</t>
  </si>
  <si>
    <t>працівники</t>
  </si>
  <si>
    <t>Витрати на оплату праці, тис. гривень, у тому числі:</t>
  </si>
  <si>
    <t>Середньомісячна заробітна плата одного працівника, гривень</t>
  </si>
  <si>
    <t>Середньомісячний дохід одного працівника, гривень</t>
  </si>
  <si>
    <t xml:space="preserve">      2. Інформація про бізнес підприємства (код рядка 1040 "чистий дохід від реалізації продукції ( товарів, робіт, послуг)" фінансового плану)</t>
  </si>
  <si>
    <t>Фактичний показник за 2016 рік</t>
  </si>
  <si>
    <t>Плановий показник 2017 року</t>
  </si>
  <si>
    <t>Очікуваний показник за 2017 рік</t>
  </si>
  <si>
    <t>чистий дохід  від реалізації продукції (товарів, робіт, послуг),     тис. гривень</t>
  </si>
  <si>
    <t>кількість продукції/             наданих послуг, одиниця виміру</t>
  </si>
  <si>
    <t>пасажирські</t>
  </si>
  <si>
    <t>оренда</t>
  </si>
  <si>
    <t>розміщення обладнання</t>
  </si>
  <si>
    <t>спеціальні перевезення</t>
  </si>
  <si>
    <t xml:space="preserve">      3. Діючі фінансові зобов'язання підприємства</t>
  </si>
  <si>
    <t>Найменування  банку</t>
  </si>
  <si>
    <t>Сума, валюта за договорами</t>
  </si>
  <si>
    <t>Процентна ставка</t>
  </si>
  <si>
    <t>Дата видачі/погашення (графік)</t>
  </si>
  <si>
    <t>Заборгованість на останню дату</t>
  </si>
  <si>
    <t>Забезпечення</t>
  </si>
  <si>
    <t>х</t>
  </si>
  <si>
    <t xml:space="preserve">      4. Інформація щодо отримання та повернення залучених коштів</t>
  </si>
  <si>
    <t>Зобов'язання</t>
  </si>
  <si>
    <t>План із залучення коштів</t>
  </si>
  <si>
    <t>План з повернення коштів</t>
  </si>
  <si>
    <t>Заборгованість за кредитами на кінець ______ року</t>
  </si>
  <si>
    <t>Довгострокові зобов'язання, усього</t>
  </si>
  <si>
    <t>у тому числі:</t>
  </si>
  <si>
    <t>Короткострокові зобов'язання, усього</t>
  </si>
  <si>
    <t>Інші фінансові зобов'язання, усього</t>
  </si>
  <si>
    <t xml:space="preserve">       5. Витрати, пов'язані з використанням власних службових автомобілів (у складі адміністративних витрат, рядок 1081)</t>
  </si>
  <si>
    <t>№ з/п</t>
  </si>
  <si>
    <t>Марка</t>
  </si>
  <si>
    <t>Рік придбання</t>
  </si>
  <si>
    <t>Мета використання</t>
  </si>
  <si>
    <t>Витрати, усього</t>
  </si>
  <si>
    <t>у тому числі за їх видами</t>
  </si>
  <si>
    <t>матеріальні витрати</t>
  </si>
  <si>
    <t>оплата праці</t>
  </si>
  <si>
    <t>амортизація</t>
  </si>
  <si>
    <t xml:space="preserve">       6. Витрати на оренду службових автомобілів (у складі адміністративних витрат, рядок 1082)</t>
  </si>
  <si>
    <t>Договір</t>
  </si>
  <si>
    <t>Дата початку оренди</t>
  </si>
  <si>
    <t>Сума орендної плати</t>
  </si>
  <si>
    <t>Усього на рік</t>
  </si>
  <si>
    <t>у тому числі за кварталами</t>
  </si>
  <si>
    <t>I</t>
  </si>
  <si>
    <t>II</t>
  </si>
  <si>
    <t>III</t>
  </si>
  <si>
    <t>IV</t>
  </si>
  <si>
    <t xml:space="preserve">      7. Джерела капітальних інвестицій</t>
  </si>
  <si>
    <t>тис. гривень (без ПДВ)</t>
  </si>
  <si>
    <t>Найменування об’єкта</t>
  </si>
  <si>
    <t>Залучення кредитних коштів</t>
  </si>
  <si>
    <t>Бюджетне фінансування</t>
  </si>
  <si>
    <t>Власні кошти (розшифрувати)</t>
  </si>
  <si>
    <t>Інші джерела (розшифрувати)</t>
  </si>
  <si>
    <t>Плановий рік</t>
  </si>
  <si>
    <t>І</t>
  </si>
  <si>
    <t>ІІ</t>
  </si>
  <si>
    <t>ІІІ</t>
  </si>
  <si>
    <t>Придбання (виготовлення) основних засобів</t>
  </si>
  <si>
    <t>Придбання (виготовлення) інших основних засобів, що були в експлуатації після капітального ремонту</t>
  </si>
  <si>
    <t>Модернізація, модифікація основних засобів (добудова, дообладнання, реконструкція) основних засобів, в тому числі:</t>
  </si>
  <si>
    <t>- капітальний ремонт контактної мережі із заміною опор відповідно до ПКД</t>
  </si>
  <si>
    <t>Впровадження системи контролю громадського транспорту та системи електронного обліку перевезення пасажирів та збору виручки</t>
  </si>
  <si>
    <t>Встановлення (АСКОЕ)</t>
  </si>
  <si>
    <t xml:space="preserve">      8.  Капітальне будівництво (рядок 4010 таблиці 4)</t>
  </si>
  <si>
    <t>тис.грн. (без ПДВ)</t>
  </si>
  <si>
    <t>Найменування об’єктів</t>
  </si>
  <si>
    <t>Рік початку                і закінчення будівництва</t>
  </si>
  <si>
    <t>Загальна кошторисна вартість</t>
  </si>
  <si>
    <t>Первісна балансова вартість введених потужностей на початок планового року</t>
  </si>
  <si>
    <t>Незавершене будівництво на початок планового року</t>
  </si>
  <si>
    <t>Інформація щодо проектно-кошторисної документації (стан розроблення, затвердження,                                     у разі затвердження зазначити орган, яким затверджено, та відповідний документ)</t>
  </si>
  <si>
    <t>Документ, яким затверджений титул будови, із зазначенням органу, який його погодив</t>
  </si>
  <si>
    <t>освоєння капітальних вкладень</t>
  </si>
  <si>
    <t>фінансування капітальних інвестицій (оплата грошовими коштами), усього</t>
  </si>
  <si>
    <t>у тому числі</t>
  </si>
  <si>
    <t>власні кошти</t>
  </si>
  <si>
    <t>кредитні кошти</t>
  </si>
  <si>
    <t>інші джерела (зазначити джерело)</t>
  </si>
  <si>
    <t>_________________________</t>
  </si>
  <si>
    <t xml:space="preserve">               (підпис)</t>
  </si>
  <si>
    <t>- будівництво тролейбусних ліній по вул.Гагаріна, вул.С.Смірнова, Героїв Дніпра, вул.Козацька (з ПКД) (внески в статутний капітал КП "Черкасиелектротранс")</t>
  </si>
  <si>
    <t>-реконструкція системи опалення на підприємстві (з ПКД) (внески в статутний капітал КП "Черкасиелектротранс")</t>
  </si>
  <si>
    <t>будівництво тролейбусних ліній по вул.Гагаріна, вул.С.Смірнова, Героїв Дніпра, вул.Козацька (з ПКД) (внески в статутний капітал КП "Черкасиелектротранс")</t>
  </si>
  <si>
    <t>реконструкція системи опалення на підприємстві (з ПКД) (внески в статутний капітал КП "Черкасиелектротранс")</t>
  </si>
</sst>
</file>

<file path=xl/styles.xml><?xml version="1.0" encoding="utf-8"?>
<styleSheet xmlns="http://schemas.openxmlformats.org/spreadsheetml/2006/main">
  <numFmts count="33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.0%"/>
    <numFmt numFmtId="175" formatCode="dd&quot;.&quot;mm&quot;.&quot;yyyy;@"/>
    <numFmt numFmtId="176" formatCode="&quot; &quot;#,##0.00&quot;         &quot;;&quot;-&quot;#,##0.00&quot;         &quot;;&quot; -&quot;#&quot;         &quot;;&quot; &quot;@&quot; &quot;"/>
    <numFmt numFmtId="177" formatCode="&quot; &quot;#,##0.00&quot;р. &quot;;&quot;-&quot;#,##0.00&quot;р. &quot;;&quot; -&quot;#&quot;р. &quot;;&quot; &quot;@&quot; &quot;"/>
    <numFmt numFmtId="178" formatCode="#&quot; &quot;##0.000"/>
    <numFmt numFmtId="179" formatCode="#,##0.00&quot; &quot;[$руб.-419];[Red]&quot;-&quot;#,##0.00&quot; &quot;[$руб.-419]"/>
    <numFmt numFmtId="180" formatCode="&quot; $&quot;#,##0.00&quot; &quot;;&quot; $(&quot;#,##0.00&quot;)&quot;;&quot; $-&quot;#&quot; &quot;;&quot; &quot;@&quot; &quot;"/>
    <numFmt numFmtId="181" formatCode="&quot; &quot;#,##0&quot; &quot;;&quot; (&quot;#,##0&quot;)&quot;;&quot; - &quot;;&quot; &quot;@&quot; &quot;"/>
    <numFmt numFmtId="182" formatCode="&quot; &quot;#,##0.00&quot; &quot;;&quot; (&quot;#,##0.00&quot;)&quot;;&quot; -&quot;#&quot; &quot;;&quot; &quot;@&quot; &quot;"/>
    <numFmt numFmtId="183" formatCode="&quot; &quot;#,##0.00&quot;   &quot;;&quot;-&quot;#,##0.00&quot;   &quot;;&quot; -&quot;#&quot;   &quot;;&quot; &quot;@&quot; &quot;"/>
    <numFmt numFmtId="184" formatCode="#,##0.00&quot;р.&quot;;&quot;-&quot;#,##0.00&quot;р.&quot;"/>
    <numFmt numFmtId="185" formatCode="#,##0.0&quot; &quot;;[Red]&quot;-&quot;#,##0.0&quot; &quot;"/>
    <numFmt numFmtId="186" formatCode="&quot; &quot;#,##0.00&quot;    &quot;;&quot;-&quot;#,##0.00&quot;    &quot;;&quot; -&quot;#&quot;    &quot;;&quot; &quot;@&quot; &quot;"/>
    <numFmt numFmtId="187" formatCode="#,##0&quot;р.&quot;;[Red]&quot;-&quot;#,##0&quot;р.&quot;"/>
    <numFmt numFmtId="188" formatCode="0.0;&quot;(&quot;0.0&quot;)&quot;;&quot; &quot;;&quot;-&quot;"/>
  </numFmts>
  <fonts count="159">
    <font>
      <sz val="11"/>
      <color theme="1"/>
      <name val="Arial Cyr"/>
      <family val="0"/>
    </font>
    <font>
      <sz val="11"/>
      <color indexed="8"/>
      <name val="Calibri"/>
      <family val="2"/>
    </font>
    <font>
      <u val="single"/>
      <sz val="14"/>
      <color indexed="8"/>
      <name val="Times New Roman"/>
      <family val="1"/>
    </font>
    <font>
      <u val="single"/>
      <sz val="16"/>
      <color indexed="8"/>
      <name val="Times New Roman"/>
      <family val="1"/>
    </font>
    <font>
      <sz val="11"/>
      <color indexed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9"/>
      <name val="Arial Cyr"/>
      <family val="0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 Cyr"/>
      <family val="0"/>
    </font>
    <font>
      <sz val="10"/>
      <color indexed="8"/>
      <name val="FreeSet"/>
      <family val="0"/>
    </font>
    <font>
      <b/>
      <i/>
      <sz val="16"/>
      <color indexed="8"/>
      <name val="Arial Cyr"/>
      <family val="0"/>
    </font>
    <font>
      <u val="single"/>
      <sz val="10"/>
      <color indexed="12"/>
      <name val="Arial"/>
      <family val="2"/>
    </font>
    <font>
      <b/>
      <sz val="14"/>
      <color indexed="8"/>
      <name val="Arial"/>
      <family val="2"/>
    </font>
    <font>
      <b/>
      <sz val="12"/>
      <color indexed="9"/>
      <name val="Arial"/>
      <family val="2"/>
    </font>
    <font>
      <b/>
      <i/>
      <sz val="14"/>
      <color indexed="8"/>
      <name val="Arial"/>
      <family val="2"/>
    </font>
    <font>
      <b/>
      <i/>
      <sz val="14"/>
      <color indexed="9"/>
      <name val="Arial"/>
      <family val="2"/>
    </font>
    <font>
      <b/>
      <i/>
      <sz val="12"/>
      <color indexed="9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sz val="12"/>
      <color indexed="9"/>
      <name val="Bookman Old Style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i/>
      <sz val="11"/>
      <color indexed="8"/>
      <name val="Arial"/>
      <family val="2"/>
    </font>
    <font>
      <b/>
      <i/>
      <sz val="11"/>
      <color indexed="9"/>
      <name val="Arial"/>
      <family val="2"/>
    </font>
    <font>
      <b/>
      <sz val="10"/>
      <color indexed="8"/>
      <name val="Arial"/>
      <family val="2"/>
    </font>
    <font>
      <b/>
      <i/>
      <u val="single"/>
      <sz val="11"/>
      <color indexed="8"/>
      <name val="Arial Cyr"/>
      <family val="0"/>
    </font>
    <font>
      <sz val="11"/>
      <color indexed="62"/>
      <name val="Arial Cyr"/>
      <family val="0"/>
    </font>
    <font>
      <b/>
      <sz val="11"/>
      <color indexed="63"/>
      <name val="Arial Cyr"/>
      <family val="0"/>
    </font>
    <font>
      <b/>
      <sz val="11"/>
      <color indexed="52"/>
      <name val="Arial Cyr"/>
      <family val="0"/>
    </font>
    <font>
      <b/>
      <sz val="15"/>
      <color indexed="56"/>
      <name val="Arial Cyr"/>
      <family val="0"/>
    </font>
    <font>
      <b/>
      <sz val="13"/>
      <color indexed="56"/>
      <name val="Arial Cyr"/>
      <family val="0"/>
    </font>
    <font>
      <b/>
      <sz val="11"/>
      <color indexed="56"/>
      <name val="Arial Cyr"/>
      <family val="0"/>
    </font>
    <font>
      <b/>
      <sz val="11"/>
      <color indexed="8"/>
      <name val="Arial Cyr"/>
      <family val="0"/>
    </font>
    <font>
      <b/>
      <sz val="11"/>
      <color indexed="9"/>
      <name val="Arial Cyr"/>
      <family val="0"/>
    </font>
    <font>
      <sz val="11"/>
      <color indexed="60"/>
      <name val="Arial Cyr"/>
      <family val="0"/>
    </font>
    <font>
      <sz val="8"/>
      <color indexed="8"/>
      <name val="Arial"/>
      <family val="2"/>
    </font>
    <font>
      <sz val="11"/>
      <color indexed="20"/>
      <name val="Arial Cyr"/>
      <family val="0"/>
    </font>
    <font>
      <i/>
      <sz val="11"/>
      <color indexed="23"/>
      <name val="Arial Cyr"/>
      <family val="0"/>
    </font>
    <font>
      <sz val="11"/>
      <color indexed="52"/>
      <name val="Arial Cyr"/>
      <family val="0"/>
    </font>
    <font>
      <sz val="11"/>
      <color indexed="10"/>
      <name val="Arial Cyr"/>
      <family val="0"/>
    </font>
    <font>
      <sz val="11"/>
      <color indexed="17"/>
      <name val="Arial Cyr"/>
      <family val="0"/>
    </font>
    <font>
      <sz val="10"/>
      <color indexed="8"/>
      <name val="Tahoma"/>
      <family val="2"/>
    </font>
    <font>
      <sz val="10"/>
      <color indexed="8"/>
      <name val="Petersburg"/>
      <family val="0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6"/>
      <color indexed="8"/>
      <name val="Times New Roman"/>
      <family val="1"/>
    </font>
    <font>
      <i/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i/>
      <sz val="16"/>
      <color indexed="8"/>
      <name val="Times New Roman"/>
      <family val="1"/>
    </font>
    <font>
      <b/>
      <i/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6"/>
      <color indexed="10"/>
      <name val="Times New Roman"/>
      <family val="1"/>
    </font>
    <font>
      <b/>
      <i/>
      <sz val="18"/>
      <color indexed="8"/>
      <name val="Times New Roman"/>
      <family val="1"/>
    </font>
    <font>
      <sz val="13"/>
      <color indexed="8"/>
      <name val="Times New Roman"/>
      <family val="1"/>
    </font>
    <font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theme="1"/>
      <name val="Calibri"/>
      <family val="2"/>
    </font>
    <font>
      <sz val="10"/>
      <color theme="1"/>
      <name val="Arial"/>
      <family val="2"/>
    </font>
    <font>
      <sz val="11"/>
      <color rgb="FF000000"/>
      <name val="Calibri"/>
      <family val="2"/>
    </font>
    <font>
      <sz val="11"/>
      <color rgb="FF000000"/>
      <name val="Arial Cyr"/>
      <family val="0"/>
    </font>
    <font>
      <sz val="11"/>
      <color rgb="FFFFFFFF"/>
      <name val="Calibri"/>
      <family val="2"/>
    </font>
    <font>
      <sz val="11"/>
      <color theme="0"/>
      <name val="Calibri"/>
      <family val="2"/>
    </font>
    <font>
      <sz val="11"/>
      <color rgb="FFFFFFFF"/>
      <name val="Arial Cyr"/>
      <family val="0"/>
    </font>
    <font>
      <sz val="11"/>
      <color rgb="FF80008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b/>
      <sz val="12"/>
      <color theme="1"/>
      <name val="Arial"/>
      <family val="2"/>
    </font>
    <font>
      <sz val="10"/>
      <color theme="1"/>
      <name val="Arial Cyr"/>
      <family val="0"/>
    </font>
    <font>
      <i/>
      <sz val="11"/>
      <color rgb="FF808080"/>
      <name val="Calibri"/>
      <family val="2"/>
    </font>
    <font>
      <sz val="10"/>
      <color theme="1"/>
      <name val="FreeSet"/>
      <family val="0"/>
    </font>
    <font>
      <sz val="11"/>
      <color rgb="FF008000"/>
      <name val="Calibri"/>
      <family val="2"/>
    </font>
    <font>
      <b/>
      <i/>
      <sz val="16"/>
      <color theme="1"/>
      <name val="Arial Cyr"/>
      <family val="0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u val="single"/>
      <sz val="10"/>
      <color rgb="FF0000FF"/>
      <name val="Arial"/>
      <family val="2"/>
    </font>
    <font>
      <sz val="11"/>
      <color rgb="FF333399"/>
      <name val="Calibri"/>
      <family val="2"/>
    </font>
    <font>
      <b/>
      <sz val="14"/>
      <color theme="1"/>
      <name val="Arial"/>
      <family val="2"/>
    </font>
    <font>
      <b/>
      <sz val="12"/>
      <color rgb="FFFFFFFF"/>
      <name val="Arial"/>
      <family val="2"/>
    </font>
    <font>
      <b/>
      <i/>
      <sz val="14"/>
      <color theme="1"/>
      <name val="Arial"/>
      <family val="2"/>
    </font>
    <font>
      <b/>
      <i/>
      <sz val="14"/>
      <color rgb="FFFFFFFF"/>
      <name val="Arial"/>
      <family val="2"/>
    </font>
    <font>
      <b/>
      <i/>
      <sz val="12"/>
      <color rgb="FFFFFFFF"/>
      <name val="Arial"/>
      <family val="2"/>
    </font>
    <font>
      <b/>
      <sz val="11"/>
      <color theme="1"/>
      <name val="Arial"/>
      <family val="2"/>
    </font>
    <font>
      <b/>
      <sz val="11"/>
      <color rgb="FFFFFFFF"/>
      <name val="Arial"/>
      <family val="2"/>
    </font>
    <font>
      <sz val="12"/>
      <color rgb="FFFFFFFF"/>
      <name val="Bookman Old Style"/>
      <family val="1"/>
    </font>
    <font>
      <sz val="11"/>
      <color theme="1"/>
      <name val="Arial"/>
      <family val="2"/>
    </font>
    <font>
      <sz val="11"/>
      <color rgb="FFFFFFFF"/>
      <name val="Arial"/>
      <family val="2"/>
    </font>
    <font>
      <i/>
      <sz val="11"/>
      <color theme="1"/>
      <name val="Arial"/>
      <family val="2"/>
    </font>
    <font>
      <b/>
      <i/>
      <sz val="11"/>
      <color rgb="FFFFFFFF"/>
      <name val="Arial"/>
      <family val="2"/>
    </font>
    <font>
      <sz val="11"/>
      <color rgb="FFFF9900"/>
      <name val="Calibri"/>
      <family val="2"/>
    </font>
    <font>
      <sz val="11"/>
      <color rgb="FF993300"/>
      <name val="Calibri"/>
      <family val="2"/>
    </font>
    <font>
      <b/>
      <sz val="10"/>
      <color theme="1"/>
      <name val="Arial"/>
      <family val="2"/>
    </font>
    <font>
      <b/>
      <sz val="11"/>
      <color rgb="FF333333"/>
      <name val="Calibri"/>
      <family val="2"/>
    </font>
    <font>
      <b/>
      <i/>
      <u val="single"/>
      <sz val="11"/>
      <color theme="1"/>
      <name val="Arial Cyr"/>
      <family val="0"/>
    </font>
    <font>
      <b/>
      <sz val="18"/>
      <color rgb="FF003366"/>
      <name val="Cambria"/>
      <family val="1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333399"/>
      <name val="Arial Cyr"/>
      <family val="0"/>
    </font>
    <font>
      <b/>
      <sz val="11"/>
      <color rgb="FF3F3F3F"/>
      <name val="Calibri"/>
      <family val="2"/>
    </font>
    <font>
      <b/>
      <sz val="11"/>
      <color rgb="FF333333"/>
      <name val="Arial Cyr"/>
      <family val="0"/>
    </font>
    <font>
      <b/>
      <sz val="11"/>
      <color rgb="FFFA7D00"/>
      <name val="Calibri"/>
      <family val="2"/>
    </font>
    <font>
      <b/>
      <sz val="11"/>
      <color rgb="FFFF9900"/>
      <name val="Arial Cyr"/>
      <family val="0"/>
    </font>
    <font>
      <b/>
      <sz val="15"/>
      <color theme="3"/>
      <name val="Calibri"/>
      <family val="2"/>
    </font>
    <font>
      <b/>
      <sz val="15"/>
      <color rgb="FF003366"/>
      <name val="Arial Cyr"/>
      <family val="0"/>
    </font>
    <font>
      <b/>
      <sz val="13"/>
      <color theme="3"/>
      <name val="Calibri"/>
      <family val="2"/>
    </font>
    <font>
      <b/>
      <sz val="13"/>
      <color rgb="FF003366"/>
      <name val="Arial Cyr"/>
      <family val="0"/>
    </font>
    <font>
      <b/>
      <sz val="11"/>
      <color theme="3"/>
      <name val="Calibri"/>
      <family val="2"/>
    </font>
    <font>
      <b/>
      <sz val="11"/>
      <color rgb="FF003366"/>
      <name val="Arial Cyr"/>
      <family val="0"/>
    </font>
    <font>
      <b/>
      <sz val="11"/>
      <color theme="1"/>
      <name val="Calibri"/>
      <family val="2"/>
    </font>
    <font>
      <b/>
      <sz val="11"/>
      <color rgb="FF000000"/>
      <name val="Arial Cyr"/>
      <family val="0"/>
    </font>
    <font>
      <b/>
      <sz val="11"/>
      <color theme="0"/>
      <name val="Calibri"/>
      <family val="2"/>
    </font>
    <font>
      <b/>
      <sz val="11"/>
      <color rgb="FFFFFFFF"/>
      <name val="Arial Cyr"/>
      <family val="0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93300"/>
      <name val="Arial Cyr"/>
      <family val="0"/>
    </font>
    <font>
      <sz val="8"/>
      <color theme="1"/>
      <name val="Arial"/>
      <family val="2"/>
    </font>
    <font>
      <sz val="11"/>
      <color rgb="FF9C0006"/>
      <name val="Calibri"/>
      <family val="2"/>
    </font>
    <font>
      <sz val="11"/>
      <color rgb="FF800080"/>
      <name val="Arial Cyr"/>
      <family val="0"/>
    </font>
    <font>
      <i/>
      <sz val="11"/>
      <color rgb="FF7F7F7F"/>
      <name val="Calibri"/>
      <family val="2"/>
    </font>
    <font>
      <i/>
      <sz val="11"/>
      <color rgb="FF808080"/>
      <name val="Arial Cyr"/>
      <family val="0"/>
    </font>
    <font>
      <sz val="11"/>
      <color rgb="FFFA7D00"/>
      <name val="Calibri"/>
      <family val="2"/>
    </font>
    <font>
      <sz val="11"/>
      <color rgb="FFFF9900"/>
      <name val="Arial Cyr"/>
      <family val="0"/>
    </font>
    <font>
      <sz val="11"/>
      <color rgb="FFFF0000"/>
      <name val="Arial Cyr"/>
      <family val="0"/>
    </font>
    <font>
      <sz val="11"/>
      <color rgb="FF006100"/>
      <name val="Calibri"/>
      <family val="2"/>
    </font>
    <font>
      <sz val="11"/>
      <color rgb="FF008000"/>
      <name val="Arial Cyr"/>
      <family val="0"/>
    </font>
    <font>
      <sz val="10"/>
      <color theme="1"/>
      <name val="Tahoma"/>
      <family val="2"/>
    </font>
    <font>
      <sz val="10"/>
      <color theme="1"/>
      <name val="Petersburg"/>
      <family val="0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6"/>
      <color theme="1"/>
      <name val="Times New Roman"/>
      <family val="1"/>
    </font>
    <font>
      <i/>
      <sz val="14"/>
      <color theme="1"/>
      <name val="Times New Roman"/>
      <family val="1"/>
    </font>
    <font>
      <b/>
      <i/>
      <sz val="14"/>
      <color theme="1"/>
      <name val="Times New Roman"/>
      <family val="1"/>
    </font>
    <font>
      <i/>
      <sz val="16"/>
      <color theme="1"/>
      <name val="Times New Roman"/>
      <family val="1"/>
    </font>
    <font>
      <b/>
      <i/>
      <sz val="16"/>
      <color theme="1"/>
      <name val="Times New Roman"/>
      <family val="1"/>
    </font>
    <font>
      <b/>
      <sz val="16"/>
      <color theme="1"/>
      <name val="Times New Roman"/>
      <family val="1"/>
    </font>
    <font>
      <b/>
      <sz val="16"/>
      <color rgb="FFFF0000"/>
      <name val="Times New Roman"/>
      <family val="1"/>
    </font>
    <font>
      <sz val="13"/>
      <color theme="1"/>
      <name val="Times New Roman"/>
      <family val="1"/>
    </font>
    <font>
      <sz val="12"/>
      <color theme="1"/>
      <name val="Times New Roman"/>
      <family val="1"/>
    </font>
    <font>
      <sz val="14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3"/>
      <color theme="1"/>
      <name val="Times New Roman"/>
      <family val="1"/>
    </font>
    <font>
      <b/>
      <i/>
      <sz val="18"/>
      <color theme="1"/>
      <name val="Times New Roman"/>
      <family val="1"/>
    </font>
  </fonts>
  <fills count="56">
    <fill>
      <patternFill/>
    </fill>
    <fill>
      <patternFill patternType="gray125"/>
    </fill>
    <fill>
      <patternFill patternType="solid">
        <fgColor rgb="FFCCCC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333399"/>
      </bottom>
    </border>
    <border>
      <left/>
      <right/>
      <top/>
      <bottom style="thin">
        <color rgb="FFC0C0C0"/>
      </bottom>
    </border>
    <border>
      <left/>
      <right/>
      <top/>
      <bottom style="thin">
        <color rgb="FF0066CC"/>
      </bottom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</border>
    <border>
      <left/>
      <right/>
      <top/>
      <bottom style="double">
        <color rgb="FFFF9900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/>
      <right/>
      <top style="thin">
        <color rgb="FF333399"/>
      </top>
      <bottom style="double">
        <color rgb="FF33339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/>
    </border>
  </borders>
  <cellStyleXfs count="420">
    <xf numFmtId="0" fontId="0" fillId="0" borderId="0">
      <alignment/>
      <protection/>
    </xf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4" fillId="2" borderId="0">
      <alignment/>
      <protection/>
    </xf>
    <xf numFmtId="0" fontId="74" fillId="3" borderId="0">
      <alignment/>
      <protection/>
    </xf>
    <xf numFmtId="0" fontId="74" fillId="4" borderId="0">
      <alignment/>
      <protection/>
    </xf>
    <xf numFmtId="0" fontId="74" fillId="5" borderId="0">
      <alignment/>
      <protection/>
    </xf>
    <xf numFmtId="0" fontId="74" fillId="6" borderId="0">
      <alignment/>
      <protection/>
    </xf>
    <xf numFmtId="0" fontId="74" fillId="7" borderId="0">
      <alignment/>
      <protection/>
    </xf>
    <xf numFmtId="0" fontId="72" fillId="8" borderId="0" applyNumberFormat="0" applyBorder="0" applyAlignment="0" applyProtection="0"/>
    <xf numFmtId="0" fontId="75" fillId="2" borderId="0">
      <alignment/>
      <protection/>
    </xf>
    <xf numFmtId="0" fontId="74" fillId="2" borderId="0">
      <alignment/>
      <protection/>
    </xf>
    <xf numFmtId="0" fontId="72" fillId="9" borderId="0" applyNumberFormat="0" applyBorder="0" applyAlignment="0" applyProtection="0"/>
    <xf numFmtId="0" fontId="75" fillId="3" borderId="0">
      <alignment/>
      <protection/>
    </xf>
    <xf numFmtId="0" fontId="74" fillId="3" borderId="0">
      <alignment/>
      <protection/>
    </xf>
    <xf numFmtId="0" fontId="72" fillId="10" borderId="0" applyNumberFormat="0" applyBorder="0" applyAlignment="0" applyProtection="0"/>
    <xf numFmtId="0" fontId="75" fillId="4" borderId="0">
      <alignment/>
      <protection/>
    </xf>
    <xf numFmtId="0" fontId="74" fillId="4" borderId="0">
      <alignment/>
      <protection/>
    </xf>
    <xf numFmtId="0" fontId="72" fillId="11" borderId="0" applyNumberFormat="0" applyBorder="0" applyAlignment="0" applyProtection="0"/>
    <xf numFmtId="0" fontId="75" fillId="5" borderId="0">
      <alignment/>
      <protection/>
    </xf>
    <xf numFmtId="0" fontId="74" fillId="5" borderId="0">
      <alignment/>
      <protection/>
    </xf>
    <xf numFmtId="0" fontId="72" fillId="12" borderId="0" applyNumberFormat="0" applyBorder="0" applyAlignment="0" applyProtection="0"/>
    <xf numFmtId="0" fontId="75" fillId="6" borderId="0">
      <alignment/>
      <protection/>
    </xf>
    <xf numFmtId="0" fontId="74" fillId="6" borderId="0">
      <alignment/>
      <protection/>
    </xf>
    <xf numFmtId="0" fontId="72" fillId="13" borderId="0" applyNumberFormat="0" applyBorder="0" applyAlignment="0" applyProtection="0"/>
    <xf numFmtId="0" fontId="75" fillId="7" borderId="0">
      <alignment/>
      <protection/>
    </xf>
    <xf numFmtId="0" fontId="74" fillId="7" borderId="0">
      <alignment/>
      <protection/>
    </xf>
    <xf numFmtId="0" fontId="74" fillId="14" borderId="0">
      <alignment/>
      <protection/>
    </xf>
    <xf numFmtId="0" fontId="74" fillId="15" borderId="0">
      <alignment/>
      <protection/>
    </xf>
    <xf numFmtId="0" fontId="74" fillId="16" borderId="0">
      <alignment/>
      <protection/>
    </xf>
    <xf numFmtId="0" fontId="74" fillId="5" borderId="0">
      <alignment/>
      <protection/>
    </xf>
    <xf numFmtId="0" fontId="74" fillId="14" borderId="0">
      <alignment/>
      <protection/>
    </xf>
    <xf numFmtId="0" fontId="74" fillId="17" borderId="0">
      <alignment/>
      <protection/>
    </xf>
    <xf numFmtId="0" fontId="72" fillId="18" borderId="0" applyNumberFormat="0" applyBorder="0" applyAlignment="0" applyProtection="0"/>
    <xf numFmtId="0" fontId="75" fillId="14" borderId="0">
      <alignment/>
      <protection/>
    </xf>
    <xf numFmtId="0" fontId="74" fillId="14" borderId="0">
      <alignment/>
      <protection/>
    </xf>
    <xf numFmtId="0" fontId="72" fillId="19" borderId="0" applyNumberFormat="0" applyBorder="0" applyAlignment="0" applyProtection="0"/>
    <xf numFmtId="0" fontId="75" fillId="15" borderId="0">
      <alignment/>
      <protection/>
    </xf>
    <xf numFmtId="0" fontId="74" fillId="15" borderId="0">
      <alignment/>
      <protection/>
    </xf>
    <xf numFmtId="0" fontId="72" fillId="20" borderId="0" applyNumberFormat="0" applyBorder="0" applyAlignment="0" applyProtection="0"/>
    <xf numFmtId="0" fontId="75" fillId="16" borderId="0">
      <alignment/>
      <protection/>
    </xf>
    <xf numFmtId="0" fontId="74" fillId="16" borderId="0">
      <alignment/>
      <protection/>
    </xf>
    <xf numFmtId="0" fontId="72" fillId="21" borderId="0" applyNumberFormat="0" applyBorder="0" applyAlignment="0" applyProtection="0"/>
    <xf numFmtId="0" fontId="75" fillId="5" borderId="0">
      <alignment/>
      <protection/>
    </xf>
    <xf numFmtId="0" fontId="74" fillId="5" borderId="0">
      <alignment/>
      <protection/>
    </xf>
    <xf numFmtId="0" fontId="72" fillId="22" borderId="0" applyNumberFormat="0" applyBorder="0" applyAlignment="0" applyProtection="0"/>
    <xf numFmtId="0" fontId="75" fillId="14" borderId="0">
      <alignment/>
      <protection/>
    </xf>
    <xf numFmtId="0" fontId="74" fillId="14" borderId="0">
      <alignment/>
      <protection/>
    </xf>
    <xf numFmtId="0" fontId="72" fillId="23" borderId="0" applyNumberFormat="0" applyBorder="0" applyAlignment="0" applyProtection="0"/>
    <xf numFmtId="0" fontId="75" fillId="17" borderId="0">
      <alignment/>
      <protection/>
    </xf>
    <xf numFmtId="0" fontId="74" fillId="17" borderId="0">
      <alignment/>
      <protection/>
    </xf>
    <xf numFmtId="0" fontId="76" fillId="24" borderId="0">
      <alignment/>
      <protection/>
    </xf>
    <xf numFmtId="0" fontId="76" fillId="15" borderId="0">
      <alignment/>
      <protection/>
    </xf>
    <xf numFmtId="0" fontId="76" fillId="16" borderId="0">
      <alignment/>
      <protection/>
    </xf>
    <xf numFmtId="0" fontId="76" fillId="25" borderId="0">
      <alignment/>
      <protection/>
    </xf>
    <xf numFmtId="0" fontId="76" fillId="26" borderId="0">
      <alignment/>
      <protection/>
    </xf>
    <xf numFmtId="0" fontId="76" fillId="27" borderId="0">
      <alignment/>
      <protection/>
    </xf>
    <xf numFmtId="0" fontId="77" fillId="28" borderId="0" applyNumberFormat="0" applyBorder="0" applyAlignment="0" applyProtection="0"/>
    <xf numFmtId="0" fontId="78" fillId="24" borderId="0">
      <alignment/>
      <protection/>
    </xf>
    <xf numFmtId="0" fontId="76" fillId="24" borderId="0">
      <alignment/>
      <protection/>
    </xf>
    <xf numFmtId="0" fontId="77" fillId="29" borderId="0" applyNumberFormat="0" applyBorder="0" applyAlignment="0" applyProtection="0"/>
    <xf numFmtId="0" fontId="78" fillId="15" borderId="0">
      <alignment/>
      <protection/>
    </xf>
    <xf numFmtId="0" fontId="76" fillId="15" borderId="0">
      <alignment/>
      <protection/>
    </xf>
    <xf numFmtId="0" fontId="77" fillId="30" borderId="0" applyNumberFormat="0" applyBorder="0" applyAlignment="0" applyProtection="0"/>
    <xf numFmtId="0" fontId="78" fillId="16" borderId="0">
      <alignment/>
      <protection/>
    </xf>
    <xf numFmtId="0" fontId="76" fillId="16" borderId="0">
      <alignment/>
      <protection/>
    </xf>
    <xf numFmtId="0" fontId="77" fillId="31" borderId="0" applyNumberFormat="0" applyBorder="0" applyAlignment="0" applyProtection="0"/>
    <xf numFmtId="0" fontId="78" fillId="25" borderId="0">
      <alignment/>
      <protection/>
    </xf>
    <xf numFmtId="0" fontId="76" fillId="25" borderId="0">
      <alignment/>
      <protection/>
    </xf>
    <xf numFmtId="0" fontId="77" fillId="32" borderId="0" applyNumberFormat="0" applyBorder="0" applyAlignment="0" applyProtection="0"/>
    <xf numFmtId="0" fontId="78" fillId="26" borderId="0">
      <alignment/>
      <protection/>
    </xf>
    <xf numFmtId="0" fontId="76" fillId="26" borderId="0">
      <alignment/>
      <protection/>
    </xf>
    <xf numFmtId="0" fontId="77" fillId="33" borderId="0" applyNumberFormat="0" applyBorder="0" applyAlignment="0" applyProtection="0"/>
    <xf numFmtId="0" fontId="78" fillId="27" borderId="0">
      <alignment/>
      <protection/>
    </xf>
    <xf numFmtId="0" fontId="76" fillId="27" borderId="0">
      <alignment/>
      <protection/>
    </xf>
    <xf numFmtId="0" fontId="76" fillId="34" borderId="0">
      <alignment/>
      <protection/>
    </xf>
    <xf numFmtId="0" fontId="76" fillId="35" borderId="0">
      <alignment/>
      <protection/>
    </xf>
    <xf numFmtId="0" fontId="76" fillId="36" borderId="0">
      <alignment/>
      <protection/>
    </xf>
    <xf numFmtId="0" fontId="76" fillId="25" borderId="0">
      <alignment/>
      <protection/>
    </xf>
    <xf numFmtId="0" fontId="76" fillId="26" borderId="0">
      <alignment/>
      <protection/>
    </xf>
    <xf numFmtId="0" fontId="76" fillId="37" borderId="0">
      <alignment/>
      <protection/>
    </xf>
    <xf numFmtId="0" fontId="79" fillId="3" borderId="0">
      <alignment/>
      <protection/>
    </xf>
    <xf numFmtId="0" fontId="80" fillId="38" borderId="1">
      <alignment/>
      <protection/>
    </xf>
    <xf numFmtId="0" fontId="81" fillId="39" borderId="2">
      <alignment/>
      <protection/>
    </xf>
    <xf numFmtId="49" fontId="82" fillId="0" borderId="3">
      <alignment horizontal="center" vertical="center"/>
      <protection locked="0"/>
    </xf>
    <xf numFmtId="49" fontId="82" fillId="0" borderId="3">
      <alignment horizontal="center" vertical="center"/>
      <protection locked="0"/>
    </xf>
    <xf numFmtId="49" fontId="82" fillId="0" borderId="3">
      <alignment horizontal="center" vertical="center"/>
      <protection locked="0"/>
    </xf>
    <xf numFmtId="49" fontId="82" fillId="0" borderId="3">
      <alignment horizontal="center" vertical="center"/>
      <protection locked="0"/>
    </xf>
    <xf numFmtId="49" fontId="82" fillId="0" borderId="3">
      <alignment horizontal="center" vertical="center"/>
      <protection locked="0"/>
    </xf>
    <xf numFmtId="49" fontId="82" fillId="0" borderId="3">
      <alignment horizontal="center" vertical="center"/>
      <protection locked="0"/>
    </xf>
    <xf numFmtId="49" fontId="82" fillId="0" borderId="3">
      <alignment horizontal="center" vertical="center"/>
      <protection locked="0"/>
    </xf>
    <xf numFmtId="49" fontId="82" fillId="0" borderId="3">
      <alignment horizontal="center" vertical="center"/>
      <protection locked="0"/>
    </xf>
    <xf numFmtId="49" fontId="82" fillId="0" borderId="3">
      <alignment horizontal="center" vertical="center"/>
      <protection locked="0"/>
    </xf>
    <xf numFmtId="49" fontId="82" fillId="0" borderId="3">
      <alignment horizontal="center" vertical="center"/>
      <protection locked="0"/>
    </xf>
    <xf numFmtId="49" fontId="82" fillId="0" borderId="3">
      <alignment horizontal="center" vertical="center"/>
      <protection locked="0"/>
    </xf>
    <xf numFmtId="49" fontId="82" fillId="0" borderId="3">
      <alignment horizontal="center" vertical="center"/>
      <protection locked="0"/>
    </xf>
    <xf numFmtId="49" fontId="82" fillId="0" borderId="3">
      <alignment horizontal="center" vertical="center"/>
      <protection locked="0"/>
    </xf>
    <xf numFmtId="176" fontId="83" fillId="0" borderId="0">
      <alignment/>
      <protection/>
    </xf>
    <xf numFmtId="49" fontId="73" fillId="0" borderId="3">
      <alignment horizontal="left" vertical="center"/>
      <protection locked="0"/>
    </xf>
    <xf numFmtId="49" fontId="73" fillId="0" borderId="3">
      <alignment horizontal="left" vertical="center"/>
      <protection locked="0"/>
    </xf>
    <xf numFmtId="49" fontId="73" fillId="0" borderId="3">
      <alignment horizontal="left" vertical="center"/>
      <protection locked="0"/>
    </xf>
    <xf numFmtId="49" fontId="73" fillId="0" borderId="3">
      <alignment horizontal="left" vertical="center"/>
      <protection locked="0"/>
    </xf>
    <xf numFmtId="49" fontId="73" fillId="0" borderId="3">
      <alignment horizontal="left" vertical="center"/>
      <protection locked="0"/>
    </xf>
    <xf numFmtId="49" fontId="73" fillId="0" borderId="3">
      <alignment horizontal="left" vertical="center"/>
      <protection locked="0"/>
    </xf>
    <xf numFmtId="49" fontId="73" fillId="0" borderId="3">
      <alignment horizontal="left" vertical="center"/>
      <protection locked="0"/>
    </xf>
    <xf numFmtId="49" fontId="73" fillId="0" borderId="3">
      <alignment horizontal="left" vertical="center"/>
      <protection locked="0"/>
    </xf>
    <xf numFmtId="49" fontId="73" fillId="0" borderId="3">
      <alignment horizontal="left" vertical="center"/>
      <protection locked="0"/>
    </xf>
    <xf numFmtId="49" fontId="73" fillId="0" borderId="3">
      <alignment horizontal="left" vertical="center"/>
      <protection locked="0"/>
    </xf>
    <xf numFmtId="49" fontId="73" fillId="0" borderId="3">
      <alignment horizontal="left" vertical="center"/>
      <protection locked="0"/>
    </xf>
    <xf numFmtId="49" fontId="73" fillId="0" borderId="3">
      <alignment horizontal="left" vertical="center"/>
      <protection locked="0"/>
    </xf>
    <xf numFmtId="49" fontId="73" fillId="0" borderId="3">
      <alignment horizontal="left" vertical="center"/>
      <protection locked="0"/>
    </xf>
    <xf numFmtId="49" fontId="73" fillId="0" borderId="3">
      <alignment horizontal="left" vertical="center"/>
      <protection locked="0"/>
    </xf>
    <xf numFmtId="49" fontId="73" fillId="0" borderId="3">
      <alignment horizontal="left" vertical="center"/>
      <protection locked="0"/>
    </xf>
    <xf numFmtId="49" fontId="73" fillId="0" borderId="3">
      <alignment horizontal="left" vertical="center"/>
      <protection locked="0"/>
    </xf>
    <xf numFmtId="49" fontId="73" fillId="0" borderId="3">
      <alignment horizontal="left" vertical="center"/>
      <protection locked="0"/>
    </xf>
    <xf numFmtId="177" fontId="83" fillId="0" borderId="0">
      <alignment/>
      <protection/>
    </xf>
    <xf numFmtId="0" fontId="84" fillId="0" borderId="0">
      <alignment/>
      <protection/>
    </xf>
    <xf numFmtId="178" fontId="85" fillId="0" borderId="0">
      <alignment/>
      <protection/>
    </xf>
    <xf numFmtId="0" fontId="86" fillId="4" borderId="0">
      <alignment/>
      <protection/>
    </xf>
    <xf numFmtId="0" fontId="87" fillId="0" borderId="0">
      <alignment horizontal="center"/>
      <protection/>
    </xf>
    <xf numFmtId="0" fontId="88" fillId="0" borderId="4">
      <alignment/>
      <protection/>
    </xf>
    <xf numFmtId="0" fontId="89" fillId="0" borderId="5">
      <alignment/>
      <protection/>
    </xf>
    <xf numFmtId="0" fontId="90" fillId="0" borderId="6">
      <alignment/>
      <protection/>
    </xf>
    <xf numFmtId="0" fontId="90" fillId="0" borderId="0">
      <alignment/>
      <protection/>
    </xf>
    <xf numFmtId="0" fontId="87" fillId="0" borderId="0">
      <alignment horizontal="center" textRotation="90"/>
      <protection/>
    </xf>
    <xf numFmtId="0" fontId="91" fillId="0" borderId="0">
      <alignment/>
      <protection/>
    </xf>
    <xf numFmtId="0" fontId="92" fillId="7" borderId="1">
      <alignment/>
      <protection/>
    </xf>
    <xf numFmtId="0" fontId="83" fillId="0" borderId="0">
      <alignment/>
      <protection locked="0"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 locked="0"/>
    </xf>
    <xf numFmtId="0" fontId="83" fillId="0" borderId="0">
      <alignment/>
      <protection/>
    </xf>
    <xf numFmtId="0" fontId="83" fillId="0" borderId="0">
      <alignment/>
      <protection locked="0"/>
    </xf>
    <xf numFmtId="0" fontId="83" fillId="0" borderId="0">
      <alignment/>
      <protection/>
    </xf>
    <xf numFmtId="0" fontId="83" fillId="0" borderId="0">
      <alignment/>
      <protection locked="0"/>
    </xf>
    <xf numFmtId="0" fontId="83" fillId="0" borderId="0">
      <alignment/>
      <protection locked="0"/>
    </xf>
    <xf numFmtId="0" fontId="83" fillId="0" borderId="0">
      <alignment/>
      <protection locked="0"/>
    </xf>
    <xf numFmtId="0" fontId="83" fillId="0" borderId="0">
      <alignment/>
      <protection locked="0"/>
    </xf>
    <xf numFmtId="0" fontId="83" fillId="0" borderId="0">
      <alignment/>
      <protection locked="0"/>
    </xf>
    <xf numFmtId="0" fontId="83" fillId="0" borderId="0">
      <alignment/>
      <protection locked="0"/>
    </xf>
    <xf numFmtId="0" fontId="83" fillId="0" borderId="0">
      <alignment/>
      <protection locked="0"/>
    </xf>
    <xf numFmtId="0" fontId="83" fillId="0" borderId="0">
      <alignment/>
      <protection locked="0"/>
    </xf>
    <xf numFmtId="0" fontId="83" fillId="0" borderId="0">
      <alignment/>
      <protection locked="0"/>
    </xf>
    <xf numFmtId="0" fontId="83" fillId="0" borderId="0">
      <alignment/>
      <protection locked="0"/>
    </xf>
    <xf numFmtId="0" fontId="83" fillId="0" borderId="0">
      <alignment/>
      <protection locked="0"/>
    </xf>
    <xf numFmtId="0" fontId="83" fillId="0" borderId="0">
      <alignment/>
      <protection locked="0"/>
    </xf>
    <xf numFmtId="0" fontId="83" fillId="0" borderId="0">
      <alignment/>
      <protection locked="0"/>
    </xf>
    <xf numFmtId="49" fontId="93" fillId="40" borderId="7">
      <alignment horizontal="left" vertical="center"/>
      <protection locked="0"/>
    </xf>
    <xf numFmtId="49" fontId="93" fillId="40" borderId="7">
      <alignment horizontal="left" vertical="center"/>
      <protection/>
    </xf>
    <xf numFmtId="4" fontId="93" fillId="40" borderId="7">
      <alignment horizontal="right" vertical="center"/>
      <protection locked="0"/>
    </xf>
    <xf numFmtId="4" fontId="93" fillId="40" borderId="7">
      <alignment horizontal="right" vertical="center"/>
      <protection/>
    </xf>
    <xf numFmtId="4" fontId="94" fillId="40" borderId="7">
      <alignment horizontal="right" vertical="center"/>
      <protection locked="0"/>
    </xf>
    <xf numFmtId="49" fontId="95" fillId="40" borderId="3">
      <alignment horizontal="left" vertical="center"/>
      <protection locked="0"/>
    </xf>
    <xf numFmtId="49" fontId="95" fillId="40" borderId="3">
      <alignment horizontal="left" vertical="center"/>
      <protection/>
    </xf>
    <xf numFmtId="49" fontId="96" fillId="40" borderId="3">
      <alignment horizontal="left" vertical="center"/>
      <protection locked="0"/>
    </xf>
    <xf numFmtId="49" fontId="96" fillId="40" borderId="3">
      <alignment horizontal="left" vertical="center"/>
      <protection/>
    </xf>
    <xf numFmtId="4" fontId="95" fillId="40" borderId="3">
      <alignment horizontal="right" vertical="center"/>
      <protection locked="0"/>
    </xf>
    <xf numFmtId="4" fontId="95" fillId="40" borderId="3">
      <alignment horizontal="right" vertical="center"/>
      <protection/>
    </xf>
    <xf numFmtId="4" fontId="97" fillId="40" borderId="3">
      <alignment horizontal="right" vertical="center"/>
      <protection locked="0"/>
    </xf>
    <xf numFmtId="49" fontId="82" fillId="40" borderId="3">
      <alignment horizontal="left" vertical="center"/>
      <protection locked="0"/>
    </xf>
    <xf numFmtId="49" fontId="82" fillId="40" borderId="3">
      <alignment horizontal="left" vertical="center"/>
      <protection locked="0"/>
    </xf>
    <xf numFmtId="49" fontId="82" fillId="40" borderId="3">
      <alignment horizontal="left" vertical="center"/>
      <protection/>
    </xf>
    <xf numFmtId="49" fontId="82" fillId="40" borderId="3">
      <alignment horizontal="left" vertical="center"/>
      <protection/>
    </xf>
    <xf numFmtId="49" fontId="94" fillId="40" borderId="3">
      <alignment horizontal="left" vertical="center"/>
      <protection locked="0"/>
    </xf>
    <xf numFmtId="49" fontId="94" fillId="40" borderId="3">
      <alignment horizontal="left" vertical="center"/>
      <protection/>
    </xf>
    <xf numFmtId="4" fontId="82" fillId="40" borderId="3">
      <alignment horizontal="right" vertical="center"/>
      <protection locked="0"/>
    </xf>
    <xf numFmtId="4" fontId="82" fillId="40" borderId="3">
      <alignment horizontal="right" vertical="center"/>
      <protection locked="0"/>
    </xf>
    <xf numFmtId="4" fontId="82" fillId="40" borderId="3">
      <alignment horizontal="right" vertical="center"/>
      <protection/>
    </xf>
    <xf numFmtId="4" fontId="82" fillId="40" borderId="3">
      <alignment horizontal="right" vertical="center"/>
      <protection/>
    </xf>
    <xf numFmtId="4" fontId="94" fillId="40" borderId="3">
      <alignment horizontal="right" vertical="center"/>
      <protection locked="0"/>
    </xf>
    <xf numFmtId="49" fontId="98" fillId="40" borderId="3">
      <alignment horizontal="left" vertical="center"/>
      <protection locked="0"/>
    </xf>
    <xf numFmtId="49" fontId="98" fillId="40" borderId="3">
      <alignment horizontal="left" vertical="center"/>
      <protection/>
    </xf>
    <xf numFmtId="49" fontId="99" fillId="40" borderId="3">
      <alignment horizontal="left" vertical="center"/>
      <protection locked="0"/>
    </xf>
    <xf numFmtId="49" fontId="99" fillId="40" borderId="3">
      <alignment horizontal="left" vertical="center"/>
      <protection/>
    </xf>
    <xf numFmtId="4" fontId="98" fillId="40" borderId="3">
      <alignment horizontal="right" vertical="center"/>
      <protection locked="0"/>
    </xf>
    <xf numFmtId="4" fontId="98" fillId="40" borderId="3">
      <alignment horizontal="right" vertical="center"/>
      <protection/>
    </xf>
    <xf numFmtId="4" fontId="100" fillId="40" borderId="3">
      <alignment horizontal="right" vertical="center"/>
      <protection locked="0"/>
    </xf>
    <xf numFmtId="49" fontId="101" fillId="0" borderId="3">
      <alignment horizontal="left" vertical="center"/>
      <protection locked="0"/>
    </xf>
    <xf numFmtId="49" fontId="101" fillId="0" borderId="3">
      <alignment horizontal="left" vertical="center"/>
      <protection/>
    </xf>
    <xf numFmtId="49" fontId="102" fillId="0" borderId="3">
      <alignment horizontal="left" vertical="center"/>
      <protection locked="0"/>
    </xf>
    <xf numFmtId="49" fontId="102" fillId="0" borderId="3">
      <alignment horizontal="left" vertical="center"/>
      <protection/>
    </xf>
    <xf numFmtId="4" fontId="101" fillId="0" borderId="3">
      <alignment horizontal="right" vertical="center"/>
      <protection locked="0"/>
    </xf>
    <xf numFmtId="4" fontId="101" fillId="0" borderId="3">
      <alignment horizontal="right" vertical="center"/>
      <protection/>
    </xf>
    <xf numFmtId="4" fontId="102" fillId="0" borderId="3">
      <alignment horizontal="right" vertical="center"/>
      <protection locked="0"/>
    </xf>
    <xf numFmtId="49" fontId="103" fillId="0" borderId="3">
      <alignment horizontal="left" vertical="center"/>
      <protection locked="0"/>
    </xf>
    <xf numFmtId="49" fontId="103" fillId="0" borderId="3">
      <alignment horizontal="left" vertical="center"/>
      <protection/>
    </xf>
    <xf numFmtId="49" fontId="104" fillId="0" borderId="3">
      <alignment horizontal="left" vertical="center"/>
      <protection locked="0"/>
    </xf>
    <xf numFmtId="49" fontId="104" fillId="0" borderId="3">
      <alignment horizontal="left" vertical="center"/>
      <protection/>
    </xf>
    <xf numFmtId="4" fontId="103" fillId="0" borderId="3">
      <alignment horizontal="right" vertical="center"/>
      <protection locked="0"/>
    </xf>
    <xf numFmtId="4" fontId="103" fillId="0" borderId="3">
      <alignment horizontal="right" vertical="center"/>
      <protection/>
    </xf>
    <xf numFmtId="49" fontId="101" fillId="0" borderId="3">
      <alignment horizontal="left" vertical="center"/>
      <protection locked="0"/>
    </xf>
    <xf numFmtId="49" fontId="102" fillId="0" borderId="3">
      <alignment horizontal="left" vertical="center"/>
      <protection locked="0"/>
    </xf>
    <xf numFmtId="4" fontId="101" fillId="0" borderId="3">
      <alignment horizontal="right" vertical="center"/>
      <protection locked="0"/>
    </xf>
    <xf numFmtId="0" fontId="105" fillId="0" borderId="8">
      <alignment/>
      <protection/>
    </xf>
    <xf numFmtId="0" fontId="106" fillId="41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 locked="0"/>
    </xf>
    <xf numFmtId="0" fontId="83" fillId="42" borderId="9">
      <alignment/>
      <protection/>
    </xf>
    <xf numFmtId="4" fontId="107" fillId="7" borderId="3">
      <alignment horizontal="right" vertical="center"/>
      <protection locked="0"/>
    </xf>
    <xf numFmtId="4" fontId="107" fillId="6" borderId="3">
      <alignment horizontal="right" vertical="center"/>
      <protection locked="0"/>
    </xf>
    <xf numFmtId="4" fontId="107" fillId="38" borderId="3">
      <alignment horizontal="right" vertical="center"/>
      <protection locked="0"/>
    </xf>
    <xf numFmtId="0" fontId="108" fillId="38" borderId="10">
      <alignment/>
      <protection/>
    </xf>
    <xf numFmtId="0" fontId="109" fillId="0" borderId="0">
      <alignment/>
      <protection/>
    </xf>
    <xf numFmtId="179" fontId="109" fillId="0" borderId="0">
      <alignment/>
      <protection/>
    </xf>
    <xf numFmtId="49" fontId="82" fillId="0" borderId="3">
      <alignment horizontal="left" vertical="center" wrapText="1"/>
      <protection locked="0"/>
    </xf>
    <xf numFmtId="49" fontId="82" fillId="0" borderId="3">
      <alignment horizontal="left" vertical="center" wrapText="1"/>
      <protection locked="0"/>
    </xf>
    <xf numFmtId="0" fontId="110" fillId="0" borderId="0">
      <alignment/>
      <protection/>
    </xf>
    <xf numFmtId="0" fontId="111" fillId="0" borderId="11">
      <alignment/>
      <protection/>
    </xf>
    <xf numFmtId="0" fontId="112" fillId="0" borderId="0">
      <alignment/>
      <protection/>
    </xf>
    <xf numFmtId="0" fontId="77" fillId="43" borderId="0" applyNumberFormat="0" applyBorder="0" applyAlignment="0" applyProtection="0"/>
    <xf numFmtId="0" fontId="78" fillId="34" borderId="0">
      <alignment/>
      <protection/>
    </xf>
    <xf numFmtId="0" fontId="76" fillId="34" borderId="0">
      <alignment/>
      <protection/>
    </xf>
    <xf numFmtId="0" fontId="77" fillId="44" borderId="0" applyNumberFormat="0" applyBorder="0" applyAlignment="0" applyProtection="0"/>
    <xf numFmtId="0" fontId="78" fillId="35" borderId="0">
      <alignment/>
      <protection/>
    </xf>
    <xf numFmtId="0" fontId="76" fillId="35" borderId="0">
      <alignment/>
      <protection/>
    </xf>
    <xf numFmtId="0" fontId="77" fillId="45" borderId="0" applyNumberFormat="0" applyBorder="0" applyAlignment="0" applyProtection="0"/>
    <xf numFmtId="0" fontId="78" fillId="36" borderId="0">
      <alignment/>
      <protection/>
    </xf>
    <xf numFmtId="0" fontId="76" fillId="36" borderId="0">
      <alignment/>
      <protection/>
    </xf>
    <xf numFmtId="0" fontId="77" fillId="46" borderId="0" applyNumberFormat="0" applyBorder="0" applyAlignment="0" applyProtection="0"/>
    <xf numFmtId="0" fontId="78" fillId="25" borderId="0">
      <alignment/>
      <protection/>
    </xf>
    <xf numFmtId="0" fontId="76" fillId="25" borderId="0">
      <alignment/>
      <protection/>
    </xf>
    <xf numFmtId="0" fontId="77" fillId="47" borderId="0" applyNumberFormat="0" applyBorder="0" applyAlignment="0" applyProtection="0"/>
    <xf numFmtId="0" fontId="78" fillId="26" borderId="0">
      <alignment/>
      <protection/>
    </xf>
    <xf numFmtId="0" fontId="76" fillId="26" borderId="0">
      <alignment/>
      <protection/>
    </xf>
    <xf numFmtId="0" fontId="77" fillId="48" borderId="0" applyNumberFormat="0" applyBorder="0" applyAlignment="0" applyProtection="0"/>
    <xf numFmtId="0" fontId="78" fillId="37" borderId="0">
      <alignment/>
      <protection/>
    </xf>
    <xf numFmtId="0" fontId="76" fillId="37" borderId="0">
      <alignment/>
      <protection/>
    </xf>
    <xf numFmtId="0" fontId="113" fillId="49" borderId="12" applyNumberFormat="0" applyAlignment="0" applyProtection="0"/>
    <xf numFmtId="0" fontId="114" fillId="7" borderId="1">
      <alignment/>
      <protection/>
    </xf>
    <xf numFmtId="0" fontId="92" fillId="7" borderId="1">
      <alignment/>
      <protection/>
    </xf>
    <xf numFmtId="0" fontId="115" fillId="50" borderId="13" applyNumberFormat="0" applyAlignment="0" applyProtection="0"/>
    <xf numFmtId="0" fontId="116" fillId="38" borderId="10">
      <alignment/>
      <protection/>
    </xf>
    <xf numFmtId="0" fontId="108" fillId="38" borderId="10">
      <alignment/>
      <protection/>
    </xf>
    <xf numFmtId="0" fontId="117" fillId="50" borderId="12" applyNumberFormat="0" applyAlignment="0" applyProtection="0"/>
    <xf numFmtId="0" fontId="118" fillId="38" borderId="1">
      <alignment/>
      <protection/>
    </xf>
    <xf numFmtId="0" fontId="80" fillId="38" borderId="1">
      <alignment/>
      <protection/>
    </xf>
    <xf numFmtId="170" fontId="72" fillId="0" borderId="0" applyFont="0" applyFill="0" applyBorder="0" applyAlignment="0" applyProtection="0"/>
    <xf numFmtId="168" fontId="72" fillId="0" borderId="0" applyFont="0" applyFill="0" applyBorder="0" applyAlignment="0" applyProtection="0"/>
    <xf numFmtId="180" fontId="83" fillId="0" borderId="0">
      <alignment/>
      <protection/>
    </xf>
    <xf numFmtId="177" fontId="83" fillId="0" borderId="0">
      <alignment/>
      <protection/>
    </xf>
    <xf numFmtId="0" fontId="119" fillId="0" borderId="14" applyNumberFormat="0" applyFill="0" applyAlignment="0" applyProtection="0"/>
    <xf numFmtId="0" fontId="120" fillId="0" borderId="4">
      <alignment/>
      <protection/>
    </xf>
    <xf numFmtId="0" fontId="88" fillId="0" borderId="4">
      <alignment/>
      <protection/>
    </xf>
    <xf numFmtId="0" fontId="121" fillId="0" borderId="15" applyNumberFormat="0" applyFill="0" applyAlignment="0" applyProtection="0"/>
    <xf numFmtId="0" fontId="122" fillId="0" borderId="5">
      <alignment/>
      <protection/>
    </xf>
    <xf numFmtId="0" fontId="89" fillId="0" borderId="5">
      <alignment/>
      <protection/>
    </xf>
    <xf numFmtId="0" fontId="123" fillId="0" borderId="16" applyNumberFormat="0" applyFill="0" applyAlignment="0" applyProtection="0"/>
    <xf numFmtId="0" fontId="124" fillId="0" borderId="6">
      <alignment/>
      <protection/>
    </xf>
    <xf numFmtId="0" fontId="90" fillId="0" borderId="6">
      <alignment/>
      <protection/>
    </xf>
    <xf numFmtId="0" fontId="123" fillId="0" borderId="0" applyNumberFormat="0" applyFill="0" applyBorder="0" applyAlignment="0" applyProtection="0"/>
    <xf numFmtId="0" fontId="124" fillId="0" borderId="0">
      <alignment/>
      <protection/>
    </xf>
    <xf numFmtId="0" fontId="90" fillId="0" borderId="0">
      <alignment/>
      <protection/>
    </xf>
    <xf numFmtId="0" fontId="125" fillId="0" borderId="17" applyNumberFormat="0" applyFill="0" applyAlignment="0" applyProtection="0"/>
    <xf numFmtId="0" fontId="126" fillId="0" borderId="11">
      <alignment/>
      <protection/>
    </xf>
    <xf numFmtId="0" fontId="111" fillId="0" borderId="11">
      <alignment/>
      <protection/>
    </xf>
    <xf numFmtId="0" fontId="127" fillId="51" borderId="18" applyNumberFormat="0" applyAlignment="0" applyProtection="0"/>
    <xf numFmtId="0" fontId="128" fillId="39" borderId="2">
      <alignment/>
      <protection/>
    </xf>
    <xf numFmtId="0" fontId="81" fillId="39" borderId="2">
      <alignment/>
      <protection/>
    </xf>
    <xf numFmtId="0" fontId="129" fillId="0" borderId="0" applyNumberFormat="0" applyFill="0" applyBorder="0" applyAlignment="0" applyProtection="0"/>
    <xf numFmtId="0" fontId="110" fillId="0" borderId="0">
      <alignment/>
      <protection/>
    </xf>
    <xf numFmtId="0" fontId="110" fillId="0" borderId="0">
      <alignment/>
      <protection/>
    </xf>
    <xf numFmtId="0" fontId="130" fillId="52" borderId="0" applyNumberFormat="0" applyBorder="0" applyAlignment="0" applyProtection="0"/>
    <xf numFmtId="0" fontId="131" fillId="41" borderId="0">
      <alignment/>
      <protection/>
    </xf>
    <xf numFmtId="0" fontId="106" fillId="41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73" fillId="0" borderId="0">
      <alignment/>
      <protection/>
    </xf>
    <xf numFmtId="0" fontId="83" fillId="0" borderId="0">
      <alignment/>
      <protection/>
    </xf>
    <xf numFmtId="0" fontId="132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3" fillId="0" borderId="0">
      <alignment/>
      <protection/>
    </xf>
    <xf numFmtId="0" fontId="83" fillId="0" borderId="0">
      <alignment/>
      <protection/>
    </xf>
    <xf numFmtId="0" fontId="7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7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73" fillId="0" borderId="0">
      <alignment/>
      <protection/>
    </xf>
    <xf numFmtId="0" fontId="133" fillId="53" borderId="0" applyNumberFormat="0" applyBorder="0" applyAlignment="0" applyProtection="0"/>
    <xf numFmtId="0" fontId="134" fillId="3" borderId="0">
      <alignment/>
      <protection/>
    </xf>
    <xf numFmtId="0" fontId="79" fillId="3" borderId="0">
      <alignment/>
      <protection/>
    </xf>
    <xf numFmtId="0" fontId="135" fillId="0" borderId="0" applyNumberFormat="0" applyFill="0" applyBorder="0" applyAlignment="0" applyProtection="0"/>
    <xf numFmtId="0" fontId="136" fillId="0" borderId="0">
      <alignment/>
      <protection/>
    </xf>
    <xf numFmtId="0" fontId="84" fillId="0" borderId="0">
      <alignment/>
      <protection/>
    </xf>
    <xf numFmtId="0" fontId="72" fillId="54" borderId="19" applyNumberFormat="0" applyFont="0" applyAlignment="0" applyProtection="0"/>
    <xf numFmtId="0" fontId="83" fillId="42" borderId="9">
      <alignment/>
      <protection/>
    </xf>
    <xf numFmtId="0" fontId="83" fillId="42" borderId="9">
      <alignment/>
      <protection/>
    </xf>
    <xf numFmtId="9" fontId="72" fillId="0" borderId="0" applyFont="0" applyFill="0" applyBorder="0" applyAlignment="0" applyProtection="0"/>
    <xf numFmtId="9" fontId="83" fillId="0" borderId="0">
      <alignment/>
      <protection/>
    </xf>
    <xf numFmtId="9" fontId="83" fillId="0" borderId="0">
      <alignment/>
      <protection/>
    </xf>
    <xf numFmtId="9" fontId="83" fillId="0" borderId="0">
      <alignment/>
      <protection/>
    </xf>
    <xf numFmtId="9" fontId="83" fillId="0" borderId="0">
      <alignment/>
      <protection/>
    </xf>
    <xf numFmtId="9" fontId="83" fillId="0" borderId="0">
      <alignment/>
      <protection/>
    </xf>
    <xf numFmtId="9" fontId="83" fillId="0" borderId="0">
      <alignment/>
      <protection/>
    </xf>
    <xf numFmtId="9" fontId="83" fillId="0" borderId="0">
      <alignment/>
      <protection/>
    </xf>
    <xf numFmtId="9" fontId="83" fillId="0" borderId="0">
      <alignment/>
      <protection/>
    </xf>
    <xf numFmtId="9" fontId="83" fillId="0" borderId="0">
      <alignment/>
      <protection/>
    </xf>
    <xf numFmtId="9" fontId="83" fillId="0" borderId="0">
      <alignment/>
      <protection/>
    </xf>
    <xf numFmtId="9" fontId="83" fillId="0" borderId="0">
      <alignment/>
      <protection/>
    </xf>
    <xf numFmtId="9" fontId="83" fillId="0" borderId="0">
      <alignment/>
      <protection/>
    </xf>
    <xf numFmtId="9" fontId="83" fillId="0" borderId="0">
      <alignment/>
      <protection/>
    </xf>
    <xf numFmtId="9" fontId="83" fillId="0" borderId="0">
      <alignment/>
      <protection/>
    </xf>
    <xf numFmtId="9" fontId="83" fillId="0" borderId="0">
      <alignment/>
      <protection/>
    </xf>
    <xf numFmtId="9" fontId="83" fillId="0" borderId="0">
      <alignment/>
      <protection/>
    </xf>
    <xf numFmtId="9" fontId="83" fillId="0" borderId="0">
      <alignment/>
      <protection/>
    </xf>
    <xf numFmtId="9" fontId="83" fillId="0" borderId="0">
      <alignment/>
      <protection/>
    </xf>
    <xf numFmtId="9" fontId="83" fillId="0" borderId="0">
      <alignment/>
      <protection/>
    </xf>
    <xf numFmtId="0" fontId="137" fillId="0" borderId="20" applyNumberFormat="0" applyFill="0" applyAlignment="0" applyProtection="0"/>
    <xf numFmtId="0" fontId="138" fillId="0" borderId="8">
      <alignment/>
      <protection/>
    </xf>
    <xf numFmtId="0" fontId="105" fillId="0" borderId="8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73" fillId="0" borderId="0">
      <alignment/>
      <protection/>
    </xf>
    <xf numFmtId="0" fontId="112" fillId="0" borderId="0" applyNumberFormat="0" applyFill="0" applyBorder="0" applyAlignment="0" applyProtection="0"/>
    <xf numFmtId="0" fontId="139" fillId="0" borderId="0">
      <alignment/>
      <protection/>
    </xf>
    <xf numFmtId="0" fontId="112" fillId="0" borderId="0">
      <alignment/>
      <protection/>
    </xf>
    <xf numFmtId="181" fontId="83" fillId="0" borderId="0">
      <alignment/>
      <protection/>
    </xf>
    <xf numFmtId="182" fontId="83" fillId="0" borderId="0">
      <alignment/>
      <protection/>
    </xf>
    <xf numFmtId="171" fontId="72" fillId="0" borderId="0" applyFont="0" applyFill="0" applyBorder="0" applyAlignment="0" applyProtection="0"/>
    <xf numFmtId="169" fontId="72" fillId="0" borderId="0" applyFont="0" applyFill="0" applyBorder="0" applyAlignment="0" applyProtection="0"/>
    <xf numFmtId="183" fontId="83" fillId="0" borderId="0">
      <alignment/>
      <protection/>
    </xf>
    <xf numFmtId="183" fontId="83" fillId="0" borderId="0">
      <alignment/>
      <protection/>
    </xf>
    <xf numFmtId="183" fontId="83" fillId="0" borderId="0">
      <alignment/>
      <protection/>
    </xf>
    <xf numFmtId="183" fontId="83" fillId="0" borderId="0">
      <alignment/>
      <protection/>
    </xf>
    <xf numFmtId="183" fontId="83" fillId="0" borderId="0">
      <alignment/>
      <protection/>
    </xf>
    <xf numFmtId="183" fontId="83" fillId="0" borderId="0">
      <alignment/>
      <protection/>
    </xf>
    <xf numFmtId="183" fontId="83" fillId="0" borderId="0">
      <alignment/>
      <protection/>
    </xf>
    <xf numFmtId="183" fontId="83" fillId="0" borderId="0">
      <alignment/>
      <protection/>
    </xf>
    <xf numFmtId="184" fontId="83" fillId="0" borderId="0">
      <alignment/>
      <protection/>
    </xf>
    <xf numFmtId="183" fontId="83" fillId="0" borderId="0">
      <alignment/>
      <protection/>
    </xf>
    <xf numFmtId="183" fontId="83" fillId="0" borderId="0">
      <alignment/>
      <protection/>
    </xf>
    <xf numFmtId="183" fontId="83" fillId="0" borderId="0">
      <alignment/>
      <protection/>
    </xf>
    <xf numFmtId="183" fontId="83" fillId="0" borderId="0">
      <alignment/>
      <protection/>
    </xf>
    <xf numFmtId="183" fontId="83" fillId="0" borderId="0">
      <alignment/>
      <protection/>
    </xf>
    <xf numFmtId="183" fontId="83" fillId="0" borderId="0">
      <alignment/>
      <protection/>
    </xf>
    <xf numFmtId="183" fontId="83" fillId="0" borderId="0">
      <alignment/>
      <protection/>
    </xf>
    <xf numFmtId="183" fontId="83" fillId="0" borderId="0">
      <alignment/>
      <protection/>
    </xf>
    <xf numFmtId="185" fontId="83" fillId="0" borderId="0">
      <alignment/>
      <protection/>
    </xf>
    <xf numFmtId="185" fontId="83" fillId="0" borderId="0">
      <alignment/>
      <protection/>
    </xf>
    <xf numFmtId="186" fontId="83" fillId="0" borderId="0">
      <alignment/>
      <protection/>
    </xf>
    <xf numFmtId="176" fontId="83" fillId="0" borderId="0">
      <alignment/>
      <protection/>
    </xf>
    <xf numFmtId="176" fontId="83" fillId="0" borderId="0">
      <alignment/>
      <protection/>
    </xf>
    <xf numFmtId="176" fontId="83" fillId="0" borderId="0">
      <alignment/>
      <protection/>
    </xf>
    <xf numFmtId="187" fontId="83" fillId="0" borderId="0">
      <alignment/>
      <protection/>
    </xf>
    <xf numFmtId="176" fontId="83" fillId="0" borderId="0">
      <alignment/>
      <protection/>
    </xf>
    <xf numFmtId="0" fontId="140" fillId="55" borderId="0" applyNumberFormat="0" applyBorder="0" applyAlignment="0" applyProtection="0"/>
    <xf numFmtId="0" fontId="141" fillId="4" borderId="0">
      <alignment/>
      <protection/>
    </xf>
    <xf numFmtId="0" fontId="86" fillId="4" borderId="0">
      <alignment/>
      <protection/>
    </xf>
    <xf numFmtId="188" fontId="142" fillId="0" borderId="0">
      <alignment horizontal="center" vertical="center" wrapText="1"/>
      <protection locked="0"/>
    </xf>
    <xf numFmtId="178" fontId="143" fillId="0" borderId="0">
      <alignment wrapText="1"/>
      <protection/>
    </xf>
    <xf numFmtId="178" fontId="85" fillId="0" borderId="0">
      <alignment wrapText="1"/>
      <protection/>
    </xf>
  </cellStyleXfs>
  <cellXfs count="273">
    <xf numFmtId="0" fontId="0" fillId="0" borderId="0" xfId="0" applyAlignment="1">
      <alignment/>
    </xf>
    <xf numFmtId="0" fontId="144" fillId="0" borderId="0" xfId="0" applyFont="1" applyFill="1" applyBorder="1" applyAlignment="1">
      <alignment vertical="center"/>
    </xf>
    <xf numFmtId="0" fontId="144" fillId="0" borderId="0" xfId="0" applyFont="1" applyFill="1" applyBorder="1" applyAlignment="1">
      <alignment horizontal="left" vertical="center"/>
    </xf>
    <xf numFmtId="0" fontId="144" fillId="0" borderId="0" xfId="0" applyFont="1" applyFill="1" applyBorder="1" applyAlignment="1">
      <alignment horizontal="center" vertical="center"/>
    </xf>
    <xf numFmtId="0" fontId="145" fillId="0" borderId="0" xfId="0" applyFont="1" applyFill="1" applyBorder="1" applyAlignment="1">
      <alignment horizontal="center" vertical="center"/>
    </xf>
    <xf numFmtId="0" fontId="144" fillId="0" borderId="0" xfId="0" applyFont="1" applyFill="1" applyAlignment="1">
      <alignment horizontal="left" vertical="center"/>
    </xf>
    <xf numFmtId="0" fontId="144" fillId="0" borderId="0" xfId="0" applyFont="1" applyFill="1" applyAlignment="1">
      <alignment horizontal="center" vertical="center"/>
    </xf>
    <xf numFmtId="0" fontId="144" fillId="0" borderId="3" xfId="0" applyFont="1" applyFill="1" applyBorder="1" applyAlignment="1">
      <alignment horizontal="center" vertical="center"/>
    </xf>
    <xf numFmtId="0" fontId="144" fillId="0" borderId="3" xfId="0" applyFont="1" applyFill="1" applyBorder="1" applyAlignment="1">
      <alignment horizontal="center" vertical="center" wrapText="1"/>
    </xf>
    <xf numFmtId="0" fontId="144" fillId="40" borderId="3" xfId="0" applyFont="1" applyFill="1" applyBorder="1" applyAlignment="1">
      <alignment horizontal="center" vertical="center" wrapText="1"/>
    </xf>
    <xf numFmtId="0" fontId="146" fillId="40" borderId="3" xfId="0" applyFont="1" applyFill="1" applyBorder="1" applyAlignment="1">
      <alignment horizontal="center" vertical="center" wrapText="1"/>
    </xf>
    <xf numFmtId="0" fontId="144" fillId="0" borderId="3" xfId="0" applyFont="1" applyFill="1" applyBorder="1" applyAlignment="1">
      <alignment horizontal="center" vertical="center" wrapText="1" shrinkToFit="1"/>
    </xf>
    <xf numFmtId="0" fontId="144" fillId="0" borderId="3" xfId="303" applyFont="1" applyFill="1" applyBorder="1" applyAlignment="1">
      <alignment horizontal="center" vertical="center" wrapText="1"/>
      <protection/>
    </xf>
    <xf numFmtId="173" fontId="144" fillId="40" borderId="3" xfId="0" applyNumberFormat="1" applyFont="1" applyFill="1" applyBorder="1" applyAlignment="1">
      <alignment horizontal="center" vertical="center"/>
    </xf>
    <xf numFmtId="172" fontId="144" fillId="40" borderId="3" xfId="0" applyNumberFormat="1" applyFont="1" applyFill="1" applyBorder="1" applyAlignment="1">
      <alignment horizontal="center" vertical="center" wrapText="1"/>
    </xf>
    <xf numFmtId="0" fontId="144" fillId="40" borderId="3" xfId="217" applyFont="1" applyFill="1" applyBorder="1" applyAlignment="1">
      <alignment vertical="center" wrapText="1"/>
      <protection locked="0"/>
    </xf>
    <xf numFmtId="0" fontId="144" fillId="40" borderId="3" xfId="0" applyFont="1" applyFill="1" applyBorder="1" applyAlignment="1">
      <alignment horizontal="center" vertical="center"/>
    </xf>
    <xf numFmtId="0" fontId="145" fillId="40" borderId="3" xfId="217" applyFont="1" applyFill="1" applyBorder="1" applyAlignment="1">
      <alignment vertical="center" wrapText="1"/>
      <protection locked="0"/>
    </xf>
    <xf numFmtId="0" fontId="145" fillId="40" borderId="3" xfId="0" applyFont="1" applyFill="1" applyBorder="1" applyAlignment="1">
      <alignment horizontal="center" vertical="center"/>
    </xf>
    <xf numFmtId="172" fontId="145" fillId="40" borderId="3" xfId="0" applyNumberFormat="1" applyFont="1" applyFill="1" applyBorder="1" applyAlignment="1">
      <alignment horizontal="center" vertical="center" wrapText="1"/>
    </xf>
    <xf numFmtId="0" fontId="145" fillId="40" borderId="21" xfId="0" applyFont="1" applyFill="1" applyBorder="1" applyAlignment="1">
      <alignment vertical="center" wrapText="1"/>
    </xf>
    <xf numFmtId="0" fontId="145" fillId="40" borderId="21" xfId="0" applyFont="1" applyFill="1" applyBorder="1" applyAlignment="1">
      <alignment horizontal="center" vertical="center"/>
    </xf>
    <xf numFmtId="172" fontId="145" fillId="40" borderId="21" xfId="0" applyNumberFormat="1" applyFont="1" applyFill="1" applyBorder="1" applyAlignment="1">
      <alignment horizontal="center" vertical="center" wrapText="1"/>
    </xf>
    <xf numFmtId="0" fontId="144" fillId="40" borderId="3" xfId="0" applyFont="1" applyFill="1" applyBorder="1" applyAlignment="1" applyProtection="1">
      <alignment vertical="center" wrapText="1"/>
      <protection locked="0"/>
    </xf>
    <xf numFmtId="0" fontId="145" fillId="40" borderId="3" xfId="0" applyFont="1" applyFill="1" applyBorder="1" applyAlignment="1" applyProtection="1">
      <alignment vertical="center" wrapText="1"/>
      <protection locked="0"/>
    </xf>
    <xf numFmtId="0" fontId="144" fillId="40" borderId="3" xfId="0" applyFont="1" applyFill="1" applyBorder="1" applyAlignment="1">
      <alignment vertical="center" wrapText="1"/>
    </xf>
    <xf numFmtId="0" fontId="144" fillId="40" borderId="3" xfId="0" applyFont="1" applyFill="1" applyBorder="1" applyAlignment="1" applyProtection="1">
      <alignment horizontal="left" vertical="center" wrapText="1"/>
      <protection locked="0"/>
    </xf>
    <xf numFmtId="0" fontId="144" fillId="40" borderId="3" xfId="303" applyFont="1" applyFill="1" applyBorder="1" applyAlignment="1">
      <alignment horizontal="left" vertical="center" wrapText="1"/>
      <protection/>
    </xf>
    <xf numFmtId="0" fontId="145" fillId="40" borderId="3" xfId="0" applyFont="1" applyFill="1" applyBorder="1" applyAlignment="1" applyProtection="1">
      <alignment horizontal="left" vertical="center" wrapText="1"/>
      <protection locked="0"/>
    </xf>
    <xf numFmtId="0" fontId="145" fillId="0" borderId="3" xfId="0" applyFont="1" applyFill="1" applyBorder="1" applyAlignment="1" applyProtection="1">
      <alignment horizontal="left" vertical="center" wrapText="1"/>
      <protection locked="0"/>
    </xf>
    <xf numFmtId="0" fontId="145" fillId="0" borderId="3" xfId="0" applyFont="1" applyFill="1" applyBorder="1" applyAlignment="1">
      <alignment horizontal="center" vertical="center"/>
    </xf>
    <xf numFmtId="0" fontId="144" fillId="0" borderId="3" xfId="0" applyFont="1" applyFill="1" applyBorder="1" applyAlignment="1" applyProtection="1">
      <alignment horizontal="left" vertical="center" wrapText="1"/>
      <protection locked="0"/>
    </xf>
    <xf numFmtId="4" fontId="144" fillId="40" borderId="3" xfId="0" applyNumberFormat="1" applyFont="1" applyFill="1" applyBorder="1" applyAlignment="1">
      <alignment horizontal="center" vertical="center" wrapText="1"/>
    </xf>
    <xf numFmtId="0" fontId="145" fillId="0" borderId="0" xfId="0" applyFont="1" applyFill="1" applyBorder="1" applyAlignment="1">
      <alignment vertical="center"/>
    </xf>
    <xf numFmtId="0" fontId="145" fillId="0" borderId="0" xfId="0" applyFont="1" applyFill="1" applyBorder="1" applyAlignment="1" applyProtection="1">
      <alignment horizontal="center"/>
      <protection locked="0"/>
    </xf>
    <xf numFmtId="0" fontId="145" fillId="40" borderId="0" xfId="0" applyFont="1" applyFill="1" applyBorder="1" applyAlignment="1" applyProtection="1">
      <alignment horizontal="center"/>
      <protection locked="0"/>
    </xf>
    <xf numFmtId="0" fontId="144" fillId="0" borderId="0" xfId="0" applyFont="1" applyFill="1" applyBorder="1" applyAlignment="1" applyProtection="1">
      <alignment vertical="center" wrapText="1"/>
      <protection locked="0"/>
    </xf>
    <xf numFmtId="0" fontId="144" fillId="40" borderId="0" xfId="0" applyFont="1" applyFill="1" applyBorder="1" applyAlignment="1">
      <alignment horizontal="center" vertical="center"/>
    </xf>
    <xf numFmtId="3" fontId="144" fillId="40" borderId="0" xfId="0" applyNumberFormat="1" applyFont="1" applyFill="1" applyBorder="1" applyAlignment="1">
      <alignment horizontal="center" vertical="center" wrapText="1"/>
    </xf>
    <xf numFmtId="0" fontId="144" fillId="0" borderId="0" xfId="0" applyFont="1" applyFill="1" applyBorder="1" applyAlignment="1">
      <alignment horizontal="left" vertical="center" wrapText="1"/>
    </xf>
    <xf numFmtId="172" fontId="144" fillId="40" borderId="0" xfId="0" applyNumberFormat="1" applyFont="1" applyFill="1" applyBorder="1" applyAlignment="1">
      <alignment horizontal="center" vertical="center" wrapText="1"/>
    </xf>
    <xf numFmtId="172" fontId="147" fillId="40" borderId="0" xfId="0" applyNumberFormat="1" applyFont="1" applyFill="1" applyBorder="1" applyAlignment="1">
      <alignment vertical="center"/>
    </xf>
    <xf numFmtId="0" fontId="144" fillId="40" borderId="0" xfId="0" applyFont="1" applyFill="1" applyBorder="1" applyAlignment="1">
      <alignment vertical="center"/>
    </xf>
    <xf numFmtId="0" fontId="144" fillId="40" borderId="0" xfId="0" applyFont="1" applyFill="1" applyBorder="1" applyAlignment="1">
      <alignment horizontal="left" vertical="center"/>
    </xf>
    <xf numFmtId="0" fontId="144" fillId="0" borderId="0" xfId="0" applyFont="1" applyFill="1" applyAlignment="1">
      <alignment vertical="center"/>
    </xf>
    <xf numFmtId="0" fontId="144" fillId="0" borderId="0" xfId="0" applyFont="1" applyFill="1" applyBorder="1" applyAlignment="1">
      <alignment vertical="center" wrapText="1"/>
    </xf>
    <xf numFmtId="0" fontId="144" fillId="0" borderId="3" xfId="0" applyFont="1" applyFill="1" applyBorder="1" applyAlignment="1">
      <alignment horizontal="center" vertical="center" wrapText="1"/>
    </xf>
    <xf numFmtId="0" fontId="147" fillId="0" borderId="0" xfId="0" applyFont="1" applyFill="1" applyBorder="1" applyAlignment="1">
      <alignment vertical="center"/>
    </xf>
    <xf numFmtId="0" fontId="148" fillId="0" borderId="0" xfId="0" applyFont="1" applyFill="1" applyBorder="1" applyAlignment="1">
      <alignment horizontal="center" vertical="center"/>
    </xf>
    <xf numFmtId="0" fontId="148" fillId="0" borderId="0" xfId="0" applyFont="1" applyFill="1" applyBorder="1" applyAlignment="1">
      <alignment horizontal="center" vertical="center" wrapText="1"/>
    </xf>
    <xf numFmtId="0" fontId="144" fillId="0" borderId="0" xfId="0" applyFont="1" applyFill="1" applyBorder="1" applyAlignment="1">
      <alignment horizontal="center" vertical="center" wrapText="1"/>
    </xf>
    <xf numFmtId="0" fontId="145" fillId="0" borderId="0" xfId="0" applyFont="1" applyFill="1" applyBorder="1" applyAlignment="1">
      <alignment horizontal="center" vertical="center" wrapText="1"/>
    </xf>
    <xf numFmtId="0" fontId="149" fillId="0" borderId="3" xfId="0" applyFont="1" applyFill="1" applyBorder="1" applyAlignment="1">
      <alignment horizontal="center" vertical="center"/>
    </xf>
    <xf numFmtId="0" fontId="146" fillId="0" borderId="3" xfId="0" applyFont="1" applyFill="1" applyBorder="1" applyAlignment="1">
      <alignment horizontal="center" vertical="center" wrapText="1"/>
    </xf>
    <xf numFmtId="0" fontId="146" fillId="40" borderId="3" xfId="0" applyFont="1" applyFill="1" applyBorder="1" applyAlignment="1">
      <alignment horizontal="center" vertical="center" wrapText="1" shrinkToFit="1"/>
    </xf>
    <xf numFmtId="0" fontId="150" fillId="0" borderId="3" xfId="0" applyFont="1" applyFill="1" applyBorder="1" applyAlignment="1">
      <alignment horizontal="left" vertical="center" wrapText="1"/>
    </xf>
    <xf numFmtId="0" fontId="151" fillId="0" borderId="3" xfId="0" applyFont="1" applyFill="1" applyBorder="1" applyAlignment="1">
      <alignment horizontal="center" vertical="center" wrapText="1"/>
    </xf>
    <xf numFmtId="173" fontId="151" fillId="40" borderId="3" xfId="0" applyNumberFormat="1" applyFont="1" applyFill="1" applyBorder="1" applyAlignment="1">
      <alignment horizontal="center" vertical="center" wrapText="1"/>
    </xf>
    <xf numFmtId="49" fontId="149" fillId="0" borderId="3" xfId="0" applyNumberFormat="1" applyFont="1" applyFill="1" applyBorder="1" applyAlignment="1">
      <alignment horizontal="left" vertical="center" wrapText="1"/>
    </xf>
    <xf numFmtId="0" fontId="151" fillId="40" borderId="3" xfId="0" applyFont="1" applyFill="1" applyBorder="1" applyAlignment="1">
      <alignment horizontal="center" vertical="center" wrapText="1"/>
    </xf>
    <xf numFmtId="2" fontId="151" fillId="40" borderId="3" xfId="0" applyNumberFormat="1" applyFont="1" applyFill="1" applyBorder="1" applyAlignment="1">
      <alignment horizontal="center" vertical="center" wrapText="1"/>
    </xf>
    <xf numFmtId="0" fontId="145" fillId="40" borderId="0" xfId="0" applyFont="1" applyFill="1" applyBorder="1" applyAlignment="1">
      <alignment vertical="center"/>
    </xf>
    <xf numFmtId="0" fontId="151" fillId="0" borderId="3" xfId="0" applyFont="1" applyFill="1" applyBorder="1" applyAlignment="1">
      <alignment horizontal="center" vertical="center"/>
    </xf>
    <xf numFmtId="172" fontId="151" fillId="40" borderId="3" xfId="0" applyNumberFormat="1" applyFont="1" applyFill="1" applyBorder="1" applyAlignment="1">
      <alignment horizontal="center" vertical="center" wrapText="1"/>
    </xf>
    <xf numFmtId="0" fontId="149" fillId="0" borderId="3" xfId="0" applyFont="1" applyFill="1" applyBorder="1" applyAlignment="1">
      <alignment horizontal="left" vertical="center" wrapText="1"/>
    </xf>
    <xf numFmtId="0" fontId="146" fillId="0" borderId="3" xfId="0" applyFont="1" applyFill="1" applyBorder="1" applyAlignment="1">
      <alignment horizontal="center" vertical="center"/>
    </xf>
    <xf numFmtId="172" fontId="146" fillId="40" borderId="3" xfId="0" applyNumberFormat="1" applyFont="1" applyFill="1" applyBorder="1" applyAlignment="1">
      <alignment horizontal="center" vertical="center" wrapText="1"/>
    </xf>
    <xf numFmtId="0" fontId="146" fillId="40" borderId="3" xfId="0" applyFont="1" applyFill="1" applyBorder="1" applyAlignment="1">
      <alignment horizontal="center" vertical="center"/>
    </xf>
    <xf numFmtId="0" fontId="150" fillId="7" borderId="3" xfId="0" applyFont="1" applyFill="1" applyBorder="1" applyAlignment="1">
      <alignment horizontal="left" vertical="center" wrapText="1"/>
    </xf>
    <xf numFmtId="0" fontId="151" fillId="7" borderId="3" xfId="0" applyFont="1" applyFill="1" applyBorder="1" applyAlignment="1">
      <alignment horizontal="center" vertical="center"/>
    </xf>
    <xf numFmtId="172" fontId="151" fillId="7" borderId="3" xfId="0" applyNumberFormat="1" applyFont="1" applyFill="1" applyBorder="1" applyAlignment="1">
      <alignment horizontal="center" vertical="center" wrapText="1"/>
    </xf>
    <xf numFmtId="0" fontId="145" fillId="7" borderId="0" xfId="0" applyFont="1" applyFill="1" applyBorder="1" applyAlignment="1">
      <alignment vertical="center"/>
    </xf>
    <xf numFmtId="0" fontId="151" fillId="40" borderId="3" xfId="0" applyFont="1" applyFill="1" applyBorder="1" applyAlignment="1">
      <alignment horizontal="center" vertical="center"/>
    </xf>
    <xf numFmtId="172" fontId="152" fillId="40" borderId="3" xfId="0" applyNumberFormat="1" applyFont="1" applyFill="1" applyBorder="1" applyAlignment="1">
      <alignment horizontal="center" vertical="center" wrapText="1"/>
    </xf>
    <xf numFmtId="172" fontId="149" fillId="40" borderId="3" xfId="0" applyNumberFormat="1" applyFont="1" applyFill="1" applyBorder="1" applyAlignment="1">
      <alignment horizontal="center" vertical="center" wrapText="1"/>
    </xf>
    <xf numFmtId="0" fontId="144" fillId="40" borderId="0" xfId="0" applyFont="1" applyFill="1" applyAlignment="1">
      <alignment vertical="center"/>
    </xf>
    <xf numFmtId="173" fontId="151" fillId="40" borderId="3" xfId="0" applyNumberFormat="1" applyFont="1" applyFill="1" applyBorder="1" applyAlignment="1">
      <alignment horizontal="center" vertical="center"/>
    </xf>
    <xf numFmtId="0" fontId="150" fillId="0" borderId="3" xfId="0" applyFont="1" applyFill="1" applyBorder="1" applyAlignment="1">
      <alignment horizontal="left" vertical="center" wrapText="1" shrinkToFit="1"/>
    </xf>
    <xf numFmtId="0" fontId="151" fillId="7" borderId="22" xfId="0" applyFont="1" applyFill="1" applyBorder="1" applyAlignment="1">
      <alignment horizontal="center" vertical="center"/>
    </xf>
    <xf numFmtId="173" fontId="146" fillId="40" borderId="3" xfId="0" applyNumberFormat="1" applyFont="1" applyFill="1" applyBorder="1" applyAlignment="1">
      <alignment horizontal="center" vertical="center"/>
    </xf>
    <xf numFmtId="173" fontId="146" fillId="40" borderId="3" xfId="0" applyNumberFormat="1" applyFont="1" applyFill="1" applyBorder="1" applyAlignment="1">
      <alignment horizontal="center" vertical="center" wrapText="1"/>
    </xf>
    <xf numFmtId="0" fontId="150" fillId="0" borderId="0" xfId="0" applyFont="1" applyFill="1" applyBorder="1" applyAlignment="1">
      <alignment horizontal="left" vertical="center" wrapText="1"/>
    </xf>
    <xf numFmtId="0" fontId="151" fillId="0" borderId="0" xfId="0" applyFont="1" applyFill="1" applyBorder="1" applyAlignment="1">
      <alignment horizontal="center"/>
    </xf>
    <xf numFmtId="0" fontId="151" fillId="40" borderId="0" xfId="0" applyFont="1" applyFill="1" applyBorder="1" applyAlignment="1">
      <alignment horizontal="center"/>
    </xf>
    <xf numFmtId="172" fontId="151" fillId="40" borderId="0" xfId="0" applyNumberFormat="1" applyFont="1" applyFill="1" applyBorder="1" applyAlignment="1">
      <alignment horizontal="center"/>
    </xf>
    <xf numFmtId="172" fontId="151" fillId="0" borderId="0" xfId="0" applyNumberFormat="1" applyFont="1" applyFill="1" applyBorder="1" applyAlignment="1">
      <alignment horizontal="center"/>
    </xf>
    <xf numFmtId="0" fontId="149" fillId="0" borderId="0" xfId="0" applyFont="1" applyFill="1" applyBorder="1" applyAlignment="1">
      <alignment horizontal="left" vertical="center" wrapText="1"/>
    </xf>
    <xf numFmtId="0" fontId="146" fillId="0" borderId="0" xfId="0" applyFont="1" applyFill="1" applyBorder="1" applyAlignment="1">
      <alignment horizontal="center" vertical="center"/>
    </xf>
    <xf numFmtId="172" fontId="151" fillId="40" borderId="0" xfId="0" applyNumberFormat="1" applyFont="1" applyFill="1" applyBorder="1" applyAlignment="1">
      <alignment horizontal="center" vertical="center" wrapText="1"/>
    </xf>
    <xf numFmtId="172" fontId="146" fillId="0" borderId="0" xfId="0" applyNumberFormat="1" applyFont="1" applyFill="1" applyBorder="1" applyAlignment="1">
      <alignment horizontal="right" vertical="center" wrapText="1"/>
    </xf>
    <xf numFmtId="172" fontId="146" fillId="0" borderId="0" xfId="0" applyNumberFormat="1" applyFont="1" applyFill="1" applyBorder="1" applyAlignment="1">
      <alignment horizontal="left" vertical="center" wrapText="1"/>
    </xf>
    <xf numFmtId="172" fontId="149" fillId="0" borderId="0" xfId="0" applyNumberFormat="1" applyFont="1" applyFill="1" applyBorder="1" applyAlignment="1">
      <alignment vertical="center"/>
    </xf>
    <xf numFmtId="0" fontId="146" fillId="0" borderId="0" xfId="0" applyFont="1" applyFill="1" applyBorder="1" applyAlignment="1">
      <alignment vertical="center"/>
    </xf>
    <xf numFmtId="0" fontId="149" fillId="0" borderId="0" xfId="0" applyFont="1" applyFill="1" applyBorder="1" applyAlignment="1">
      <alignment horizontal="left" vertical="center"/>
    </xf>
    <xf numFmtId="0" fontId="146" fillId="0" borderId="0" xfId="0" applyFont="1" applyFill="1" applyBorder="1" applyAlignment="1">
      <alignment horizontal="left" vertical="center"/>
    </xf>
    <xf numFmtId="0" fontId="146" fillId="0" borderId="0" xfId="0" applyFont="1" applyFill="1" applyAlignment="1">
      <alignment horizontal="left" vertical="center"/>
    </xf>
    <xf numFmtId="0" fontId="147" fillId="0" borderId="0" xfId="0" applyFont="1" applyFill="1" applyBorder="1" applyAlignment="1">
      <alignment horizontal="left" vertical="center" wrapText="1"/>
    </xf>
    <xf numFmtId="172" fontId="144" fillId="0" borderId="0" xfId="0" applyNumberFormat="1" applyFont="1" applyFill="1" applyBorder="1" applyAlignment="1">
      <alignment horizontal="center" vertical="center" wrapText="1"/>
    </xf>
    <xf numFmtId="172" fontId="144" fillId="0" borderId="0" xfId="0" applyNumberFormat="1" applyFont="1" applyFill="1" applyBorder="1" applyAlignment="1">
      <alignment horizontal="right" vertical="center" wrapText="1"/>
    </xf>
    <xf numFmtId="0" fontId="147" fillId="0" borderId="0" xfId="0" applyFont="1" applyFill="1" applyBorder="1" applyAlignment="1">
      <alignment vertical="center" wrapText="1"/>
    </xf>
    <xf numFmtId="0" fontId="144" fillId="0" borderId="0" xfId="303" applyFont="1" applyFill="1" applyBorder="1" applyAlignment="1">
      <alignment vertical="center"/>
      <protection/>
    </xf>
    <xf numFmtId="0" fontId="144" fillId="0" borderId="0" xfId="303" applyFont="1" applyFill="1" applyBorder="1" applyAlignment="1">
      <alignment horizontal="center" vertical="center"/>
      <protection/>
    </xf>
    <xf numFmtId="0" fontId="145" fillId="0" borderId="0" xfId="303" applyFont="1" applyFill="1" applyBorder="1" applyAlignment="1">
      <alignment horizontal="center" vertical="center"/>
      <protection/>
    </xf>
    <xf numFmtId="0" fontId="145" fillId="0" borderId="0" xfId="303" applyFont="1" applyFill="1" applyBorder="1" applyAlignment="1">
      <alignment horizontal="center" vertical="center" wrapText="1"/>
      <protection/>
    </xf>
    <xf numFmtId="0" fontId="144" fillId="0" borderId="3" xfId="303" applyFont="1" applyFill="1" applyBorder="1" applyAlignment="1">
      <alignment horizontal="center" vertical="center"/>
      <protection/>
    </xf>
    <xf numFmtId="0" fontId="145" fillId="0" borderId="3" xfId="303" applyFont="1" applyFill="1" applyBorder="1" applyAlignment="1">
      <alignment horizontal="left" vertical="center" wrapText="1"/>
      <protection/>
    </xf>
    <xf numFmtId="0" fontId="145" fillId="40" borderId="3" xfId="303" applyFont="1" applyFill="1" applyBorder="1" applyAlignment="1">
      <alignment horizontal="left" vertical="center" wrapText="1"/>
      <protection/>
    </xf>
    <xf numFmtId="0" fontId="144" fillId="0" borderId="3" xfId="303" applyFont="1" applyFill="1" applyBorder="1" applyAlignment="1">
      <alignment horizontal="left" vertical="center" wrapText="1"/>
      <protection/>
    </xf>
    <xf numFmtId="172" fontId="145" fillId="40" borderId="3" xfId="303" applyNumberFormat="1" applyFont="1" applyFill="1" applyBorder="1" applyAlignment="1">
      <alignment horizontal="center" vertical="center" wrapText="1"/>
      <protection/>
    </xf>
    <xf numFmtId="172" fontId="144" fillId="40" borderId="3" xfId="303" applyNumberFormat="1" applyFont="1" applyFill="1" applyBorder="1" applyAlignment="1">
      <alignment horizontal="center" vertical="center" wrapText="1"/>
      <protection/>
    </xf>
    <xf numFmtId="172" fontId="147" fillId="40" borderId="3" xfId="303" applyNumberFormat="1" applyFont="1" applyFill="1" applyBorder="1" applyAlignment="1">
      <alignment horizontal="center" vertical="center" wrapText="1"/>
      <protection/>
    </xf>
    <xf numFmtId="0" fontId="144" fillId="0" borderId="3" xfId="0" applyFont="1" applyFill="1" applyBorder="1" applyAlignment="1">
      <alignment horizontal="left" vertical="center" wrapText="1"/>
    </xf>
    <xf numFmtId="0" fontId="145" fillId="0" borderId="0" xfId="303" applyFont="1" applyFill="1" applyBorder="1" applyAlignment="1">
      <alignment vertical="center"/>
      <protection/>
    </xf>
    <xf numFmtId="0" fontId="144" fillId="40" borderId="3" xfId="303" applyFont="1" applyFill="1" applyBorder="1" applyAlignment="1">
      <alignment horizontal="center" vertical="center" wrapText="1"/>
      <protection/>
    </xf>
    <xf numFmtId="0" fontId="145" fillId="0" borderId="3" xfId="303" applyFont="1" applyFill="1" applyBorder="1" applyAlignment="1">
      <alignment horizontal="center" vertical="center" wrapText="1"/>
      <protection/>
    </xf>
    <xf numFmtId="0" fontId="145" fillId="7" borderId="3" xfId="303" applyFont="1" applyFill="1" applyBorder="1" applyAlignment="1">
      <alignment horizontal="left" vertical="center" wrapText="1"/>
      <protection/>
    </xf>
    <xf numFmtId="0" fontId="145" fillId="7" borderId="3" xfId="303" applyFont="1" applyFill="1" applyBorder="1" applyAlignment="1">
      <alignment horizontal="center" vertical="center" wrapText="1"/>
      <protection/>
    </xf>
    <xf numFmtId="172" fontId="145" fillId="7" borderId="3" xfId="303" applyNumberFormat="1" applyFont="1" applyFill="1" applyBorder="1" applyAlignment="1">
      <alignment horizontal="center" vertical="center" wrapText="1"/>
      <protection/>
    </xf>
    <xf numFmtId="0" fontId="145" fillId="7" borderId="0" xfId="303" applyFont="1" applyFill="1" applyBorder="1" applyAlignment="1">
      <alignment vertical="center"/>
      <protection/>
    </xf>
    <xf numFmtId="0" fontId="144" fillId="0" borderId="0" xfId="303" applyFont="1" applyFill="1" applyBorder="1" applyAlignment="1">
      <alignment horizontal="left" vertical="center" wrapText="1"/>
      <protection/>
    </xf>
    <xf numFmtId="172" fontId="144" fillId="0" borderId="0" xfId="303" applyNumberFormat="1" applyFont="1" applyFill="1" applyBorder="1" applyAlignment="1">
      <alignment horizontal="center" vertical="center" wrapText="1"/>
      <protection/>
    </xf>
    <xf numFmtId="172" fontId="144" fillId="0" borderId="0" xfId="303" applyNumberFormat="1" applyFont="1" applyFill="1" applyBorder="1" applyAlignment="1">
      <alignment horizontal="right" vertical="center" wrapText="1"/>
      <protection/>
    </xf>
    <xf numFmtId="0" fontId="144" fillId="0" borderId="0" xfId="303" applyFont="1" applyFill="1" applyBorder="1" applyAlignment="1">
      <alignment vertical="center" wrapText="1"/>
      <protection/>
    </xf>
    <xf numFmtId="0" fontId="144" fillId="0" borderId="0" xfId="0" applyFont="1" applyFill="1" applyBorder="1" applyAlignment="1">
      <alignment horizontal="right" vertical="center"/>
    </xf>
    <xf numFmtId="0" fontId="144" fillId="0" borderId="3" xfId="0" applyFont="1" applyFill="1" applyBorder="1" applyAlignment="1">
      <alignment vertical="center"/>
    </xf>
    <xf numFmtId="0" fontId="144" fillId="40" borderId="3" xfId="0" applyFont="1" applyFill="1" applyBorder="1" applyAlignment="1">
      <alignment vertical="center"/>
    </xf>
    <xf numFmtId="3" fontId="144" fillId="40" borderId="3" xfId="0" applyNumberFormat="1" applyFont="1" applyFill="1" applyBorder="1" applyAlignment="1">
      <alignment horizontal="center" vertical="center" wrapText="1"/>
    </xf>
    <xf numFmtId="0" fontId="145" fillId="0" borderId="3" xfId="0" applyFont="1" applyFill="1" applyBorder="1" applyAlignment="1">
      <alignment horizontal="left" vertical="center" wrapText="1"/>
    </xf>
    <xf numFmtId="4" fontId="144" fillId="40" borderId="3" xfId="135" applyNumberFormat="1" applyFont="1" applyFill="1" applyBorder="1" applyAlignment="1" applyProtection="1">
      <alignment horizontal="center" vertical="center" wrapText="1"/>
      <protection/>
    </xf>
    <xf numFmtId="0" fontId="145" fillId="7" borderId="3" xfId="0" applyFont="1" applyFill="1" applyBorder="1" applyAlignment="1">
      <alignment horizontal="left" vertical="center" wrapText="1"/>
    </xf>
    <xf numFmtId="0" fontId="145" fillId="7" borderId="3" xfId="0" applyFont="1" applyFill="1" applyBorder="1" applyAlignment="1">
      <alignment horizontal="center" vertical="center"/>
    </xf>
    <xf numFmtId="172" fontId="145" fillId="7" borderId="3" xfId="0" applyNumberFormat="1" applyFont="1" applyFill="1" applyBorder="1" applyAlignment="1">
      <alignment horizontal="center" vertical="center" wrapText="1"/>
    </xf>
    <xf numFmtId="3" fontId="145" fillId="40" borderId="3" xfId="0" applyNumberFormat="1" applyFont="1" applyFill="1" applyBorder="1" applyAlignment="1">
      <alignment horizontal="center" vertical="center" wrapText="1"/>
    </xf>
    <xf numFmtId="3" fontId="145" fillId="0" borderId="3" xfId="0" applyNumberFormat="1" applyFont="1" applyFill="1" applyBorder="1" applyAlignment="1">
      <alignment horizontal="center" vertical="center" wrapText="1"/>
    </xf>
    <xf numFmtId="173" fontId="145" fillId="0" borderId="0" xfId="0" applyNumberFormat="1" applyFont="1" applyFill="1" applyBorder="1" applyAlignment="1">
      <alignment horizontal="center" vertical="center" wrapText="1"/>
    </xf>
    <xf numFmtId="173" fontId="145" fillId="0" borderId="0" xfId="0" applyNumberFormat="1" applyFont="1" applyFill="1" applyBorder="1" applyAlignment="1">
      <alignment horizontal="right" vertical="center"/>
    </xf>
    <xf numFmtId="173" fontId="145" fillId="0" borderId="0" xfId="0" applyNumberFormat="1" applyFont="1" applyFill="1" applyBorder="1" applyAlignment="1">
      <alignment horizontal="right" vertical="center" wrapText="1"/>
    </xf>
    <xf numFmtId="0" fontId="145" fillId="7" borderId="3" xfId="0" applyFont="1" applyFill="1" applyBorder="1" applyAlignment="1">
      <alignment horizontal="center" vertical="center" wrapText="1"/>
    </xf>
    <xf numFmtId="4" fontId="145" fillId="7" borderId="3" xfId="0" applyNumberFormat="1" applyFont="1" applyFill="1" applyBorder="1" applyAlignment="1">
      <alignment horizontal="center" vertical="center" wrapText="1"/>
    </xf>
    <xf numFmtId="2" fontId="144" fillId="40" borderId="3" xfId="0" applyNumberFormat="1" applyFont="1" applyFill="1" applyBorder="1" applyAlignment="1">
      <alignment horizontal="center" vertical="center" wrapText="1"/>
    </xf>
    <xf numFmtId="3" fontId="144" fillId="40" borderId="0" xfId="0" applyNumberFormat="1" applyFont="1" applyFill="1" applyBorder="1" applyAlignment="1">
      <alignment vertical="center"/>
    </xf>
    <xf numFmtId="2" fontId="144" fillId="40" borderId="0" xfId="0" applyNumberFormat="1" applyFont="1" applyFill="1" applyBorder="1" applyAlignment="1">
      <alignment vertical="center"/>
    </xf>
    <xf numFmtId="2" fontId="149" fillId="0" borderId="0" xfId="0" applyNumberFormat="1" applyFont="1" applyFill="1" applyBorder="1" applyAlignment="1">
      <alignment vertical="center"/>
    </xf>
    <xf numFmtId="0" fontId="153" fillId="0" borderId="0" xfId="0" applyFont="1" applyFill="1" applyAlignment="1">
      <alignment horizontal="center" vertical="center"/>
    </xf>
    <xf numFmtId="0" fontId="145" fillId="0" borderId="0" xfId="0" applyFont="1" applyFill="1" applyAlignment="1">
      <alignment horizontal="center" vertical="center"/>
    </xf>
    <xf numFmtId="0" fontId="154" fillId="0" borderId="0" xfId="0" applyFont="1" applyFill="1" applyBorder="1" applyAlignment="1">
      <alignment horizontal="center" vertical="center"/>
    </xf>
    <xf numFmtId="0" fontId="145" fillId="0" borderId="0" xfId="0" applyFont="1" applyFill="1" applyBorder="1" applyAlignment="1">
      <alignment horizontal="left" vertical="center"/>
    </xf>
    <xf numFmtId="0" fontId="145" fillId="0" borderId="0" xfId="0" applyFont="1" applyFill="1" applyBorder="1" applyAlignment="1">
      <alignment vertical="center" wrapText="1"/>
    </xf>
    <xf numFmtId="0" fontId="144" fillId="0" borderId="0" xfId="0" applyFont="1" applyFill="1" applyAlignment="1">
      <alignment vertical="center" wrapText="1"/>
    </xf>
    <xf numFmtId="0" fontId="155" fillId="0" borderId="3" xfId="0" applyFont="1" applyFill="1" applyBorder="1" applyAlignment="1">
      <alignment horizontal="center" vertical="center" wrapText="1"/>
    </xf>
    <xf numFmtId="0" fontId="144" fillId="0" borderId="23" xfId="0" applyFont="1" applyFill="1" applyBorder="1" applyAlignment="1">
      <alignment horizontal="center" vertical="center" wrapText="1"/>
    </xf>
    <xf numFmtId="0" fontId="156" fillId="40" borderId="3" xfId="0" applyFont="1" applyFill="1" applyBorder="1" applyAlignment="1">
      <alignment horizontal="center" vertical="center" wrapText="1"/>
    </xf>
    <xf numFmtId="0" fontId="145" fillId="40" borderId="3" xfId="0" applyFont="1" applyFill="1" applyBorder="1" applyAlignment="1">
      <alignment horizontal="center" vertical="center" wrapText="1"/>
    </xf>
    <xf numFmtId="3" fontId="144" fillId="40" borderId="23" xfId="0" applyNumberFormat="1" applyFont="1" applyFill="1" applyBorder="1" applyAlignment="1">
      <alignment horizontal="center" vertical="center" wrapText="1"/>
    </xf>
    <xf numFmtId="0" fontId="155" fillId="40" borderId="3" xfId="0" applyFont="1" applyFill="1" applyBorder="1" applyAlignment="1">
      <alignment horizontal="center" vertical="center" wrapText="1"/>
    </xf>
    <xf numFmtId="173" fontId="145" fillId="40" borderId="3" xfId="0" applyNumberFormat="1" applyFont="1" applyFill="1" applyBorder="1" applyAlignment="1">
      <alignment horizontal="center" vertical="center" wrapText="1"/>
    </xf>
    <xf numFmtId="173" fontId="144" fillId="40" borderId="3" xfId="0" applyNumberFormat="1" applyFont="1" applyFill="1" applyBorder="1" applyAlignment="1">
      <alignment horizontal="center" vertical="center" wrapText="1"/>
    </xf>
    <xf numFmtId="173" fontId="156" fillId="40" borderId="3" xfId="0" applyNumberFormat="1" applyFont="1" applyFill="1" applyBorder="1" applyAlignment="1">
      <alignment horizontal="center" vertical="center" wrapText="1"/>
    </xf>
    <xf numFmtId="173" fontId="155" fillId="40" borderId="3" xfId="0" applyNumberFormat="1" applyFont="1" applyFill="1" applyBorder="1" applyAlignment="1">
      <alignment horizontal="center" vertical="center" wrapText="1"/>
    </xf>
    <xf numFmtId="1" fontId="156" fillId="40" borderId="3" xfId="0" applyNumberFormat="1" applyFont="1" applyFill="1" applyBorder="1" applyAlignment="1">
      <alignment horizontal="center" vertical="center" wrapText="1"/>
    </xf>
    <xf numFmtId="1" fontId="145" fillId="40" borderId="3" xfId="0" applyNumberFormat="1" applyFont="1" applyFill="1" applyBorder="1" applyAlignment="1">
      <alignment horizontal="center" vertical="center" wrapText="1"/>
    </xf>
    <xf numFmtId="1" fontId="155" fillId="40" borderId="3" xfId="0" applyNumberFormat="1" applyFont="1" applyFill="1" applyBorder="1" applyAlignment="1">
      <alignment horizontal="center" vertical="center" wrapText="1"/>
    </xf>
    <xf numFmtId="1" fontId="144" fillId="40" borderId="3" xfId="0" applyNumberFormat="1" applyFont="1" applyFill="1" applyBorder="1" applyAlignment="1">
      <alignment horizontal="center" vertical="center" wrapText="1"/>
    </xf>
    <xf numFmtId="4" fontId="144" fillId="40" borderId="23" xfId="0" applyNumberFormat="1" applyFont="1" applyFill="1" applyBorder="1" applyAlignment="1">
      <alignment horizontal="center" vertical="center" wrapText="1"/>
    </xf>
    <xf numFmtId="0" fontId="144" fillId="0" borderId="0" xfId="0" applyFont="1" applyFill="1" applyBorder="1" applyAlignment="1">
      <alignment/>
    </xf>
    <xf numFmtId="0" fontId="144" fillId="40" borderId="0" xfId="0" applyFont="1" applyFill="1" applyBorder="1" applyAlignment="1">
      <alignment/>
    </xf>
    <xf numFmtId="0" fontId="144" fillId="40" borderId="0" xfId="0" applyFont="1" applyFill="1" applyBorder="1" applyAlignment="1">
      <alignment horizontal="left" vertical="center" wrapText="1" shrinkToFit="1"/>
    </xf>
    <xf numFmtId="0" fontId="144" fillId="0" borderId="0" xfId="0" applyFont="1" applyFill="1" applyBorder="1" applyAlignment="1">
      <alignment horizontal="left" vertical="center" wrapText="1" shrinkToFit="1"/>
    </xf>
    <xf numFmtId="0" fontId="145" fillId="40" borderId="0" xfId="0" applyFont="1" applyFill="1" applyBorder="1" applyAlignment="1">
      <alignment horizontal="left" vertical="center"/>
    </xf>
    <xf numFmtId="0" fontId="154" fillId="0" borderId="0" xfId="0" applyFont="1" applyFill="1" applyAlignment="1">
      <alignment vertical="center"/>
    </xf>
    <xf numFmtId="0" fontId="153" fillId="40" borderId="0" xfId="0" applyFont="1" applyFill="1" applyAlignment="1">
      <alignment horizontal="center" vertical="center"/>
    </xf>
    <xf numFmtId="0" fontId="144" fillId="40" borderId="22" xfId="0" applyFont="1" applyFill="1" applyBorder="1" applyAlignment="1">
      <alignment horizontal="center" vertical="center" wrapText="1"/>
    </xf>
    <xf numFmtId="0" fontId="144" fillId="40" borderId="0" xfId="0" applyFont="1" applyFill="1" applyBorder="1" applyAlignment="1">
      <alignment horizontal="right" vertical="center"/>
    </xf>
    <xf numFmtId="173" fontId="144" fillId="40" borderId="0" xfId="0" applyNumberFormat="1" applyFont="1" applyFill="1" applyBorder="1" applyAlignment="1">
      <alignment horizontal="center" vertical="center"/>
    </xf>
    <xf numFmtId="1" fontId="144" fillId="40" borderId="0" xfId="0" applyNumberFormat="1" applyFont="1" applyFill="1" applyBorder="1" applyAlignment="1">
      <alignment horizontal="center" vertical="center"/>
    </xf>
    <xf numFmtId="0" fontId="145" fillId="40" borderId="0" xfId="0" applyFont="1" applyFill="1" applyBorder="1" applyAlignment="1">
      <alignment horizontal="center" vertical="center"/>
    </xf>
    <xf numFmtId="3" fontId="144" fillId="40" borderId="3" xfId="0" applyNumberFormat="1" applyFont="1" applyFill="1" applyBorder="1" applyAlignment="1">
      <alignment horizontal="center" vertical="center"/>
    </xf>
    <xf numFmtId="3" fontId="144" fillId="40" borderId="24" xfId="0" applyNumberFormat="1" applyFont="1" applyFill="1" applyBorder="1" applyAlignment="1">
      <alignment horizontal="center" vertical="center" wrapText="1"/>
    </xf>
    <xf numFmtId="172" fontId="144" fillId="40" borderId="24" xfId="0" applyNumberFormat="1" applyFont="1" applyFill="1" applyBorder="1" applyAlignment="1">
      <alignment horizontal="center" vertical="center" wrapText="1"/>
    </xf>
    <xf numFmtId="0" fontId="157" fillId="40" borderId="0" xfId="0" applyFont="1" applyFill="1" applyBorder="1" applyAlignment="1">
      <alignment vertical="center"/>
    </xf>
    <xf numFmtId="0" fontId="144" fillId="40" borderId="25" xfId="0" applyFont="1" applyFill="1" applyBorder="1" applyAlignment="1">
      <alignment horizontal="center" vertical="center" wrapText="1"/>
    </xf>
    <xf numFmtId="0" fontId="144" fillId="40" borderId="25" xfId="0" applyFont="1" applyFill="1" applyBorder="1" applyAlignment="1">
      <alignment horizontal="left" vertical="center" wrapText="1"/>
    </xf>
    <xf numFmtId="0" fontId="0" fillId="40" borderId="25" xfId="0" applyFill="1" applyBorder="1" applyAlignment="1">
      <alignment horizontal="center" vertical="center" wrapText="1"/>
    </xf>
    <xf numFmtId="3" fontId="144" fillId="40" borderId="25" xfId="0" applyNumberFormat="1" applyFont="1" applyFill="1" applyBorder="1" applyAlignment="1">
      <alignment horizontal="center" vertical="center" wrapText="1"/>
    </xf>
    <xf numFmtId="0" fontId="0" fillId="40" borderId="26" xfId="0" applyFill="1" applyBorder="1" applyAlignment="1">
      <alignment horizontal="center" vertical="center" wrapText="1"/>
    </xf>
    <xf numFmtId="3" fontId="144" fillId="40" borderId="24" xfId="0" applyNumberFormat="1" applyFont="1" applyFill="1" applyBorder="1" applyAlignment="1">
      <alignment horizontal="center" vertical="center"/>
    </xf>
    <xf numFmtId="3" fontId="145" fillId="40" borderId="24" xfId="0" applyNumberFormat="1" applyFont="1" applyFill="1" applyBorder="1" applyAlignment="1">
      <alignment horizontal="center" vertical="center" wrapText="1"/>
    </xf>
    <xf numFmtId="3" fontId="145" fillId="40" borderId="25" xfId="0" applyNumberFormat="1" applyFont="1" applyFill="1" applyBorder="1" applyAlignment="1">
      <alignment horizontal="center" vertical="center" wrapText="1"/>
    </xf>
    <xf numFmtId="172" fontId="144" fillId="40" borderId="0" xfId="0" applyNumberFormat="1" applyFont="1" applyFill="1" applyAlignment="1">
      <alignment vertical="center"/>
    </xf>
    <xf numFmtId="0" fontId="0" fillId="40" borderId="0" xfId="0" applyFill="1" applyAlignment="1">
      <alignment/>
    </xf>
    <xf numFmtId="3" fontId="144" fillId="0" borderId="3" xfId="0" applyNumberFormat="1" applyFont="1" applyFill="1" applyBorder="1" applyAlignment="1">
      <alignment horizontal="center" vertical="center" wrapText="1"/>
    </xf>
    <xf numFmtId="3" fontId="144" fillId="0" borderId="0" xfId="0" applyNumberFormat="1" applyFont="1" applyFill="1" applyBorder="1" applyAlignment="1">
      <alignment horizontal="center" vertical="center" wrapText="1"/>
    </xf>
    <xf numFmtId="172" fontId="144" fillId="0" borderId="0" xfId="0" applyNumberFormat="1" applyFont="1" applyFill="1" applyAlignment="1">
      <alignment vertical="center"/>
    </xf>
    <xf numFmtId="0" fontId="145" fillId="0" borderId="0" xfId="0" applyFont="1" applyFill="1" applyBorder="1" applyAlignment="1">
      <alignment horizontal="left" vertical="center" wrapText="1"/>
    </xf>
    <xf numFmtId="0" fontId="145" fillId="0" borderId="27" xfId="0" applyFont="1" applyFill="1" applyBorder="1" applyAlignment="1">
      <alignment horizontal="left" vertical="center" wrapText="1"/>
    </xf>
    <xf numFmtId="0" fontId="144" fillId="0" borderId="22" xfId="0" applyFont="1" applyBorder="1" applyAlignment="1">
      <alignment horizontal="center" vertical="center" wrapText="1"/>
    </xf>
    <xf numFmtId="0" fontId="144" fillId="0" borderId="28" xfId="0" applyFont="1" applyFill="1" applyBorder="1" applyAlignment="1">
      <alignment horizontal="center" vertical="center" wrapText="1"/>
    </xf>
    <xf numFmtId="0" fontId="154" fillId="0" borderId="3" xfId="0" applyFont="1" applyFill="1" applyBorder="1" applyAlignment="1">
      <alignment horizontal="center" vertical="center" wrapText="1" shrinkToFit="1"/>
    </xf>
    <xf numFmtId="0" fontId="154" fillId="0" borderId="3" xfId="0" applyFont="1" applyFill="1" applyBorder="1" applyAlignment="1">
      <alignment horizontal="center" vertical="center" wrapText="1"/>
    </xf>
    <xf numFmtId="0" fontId="154" fillId="0" borderId="26" xfId="0" applyFont="1" applyFill="1" applyBorder="1" applyAlignment="1">
      <alignment horizontal="center" vertical="center" wrapText="1"/>
    </xf>
    <xf numFmtId="0" fontId="154" fillId="0" borderId="24" xfId="0" applyFont="1" applyFill="1" applyBorder="1" applyAlignment="1">
      <alignment horizontal="center" vertical="center" wrapText="1"/>
    </xf>
    <xf numFmtId="0" fontId="154" fillId="0" borderId="0" xfId="0" applyFont="1" applyFill="1" applyBorder="1" applyAlignment="1">
      <alignment horizontal="center" vertical="center" wrapText="1"/>
    </xf>
    <xf numFmtId="2" fontId="154" fillId="0" borderId="26" xfId="0" applyNumberFormat="1" applyFont="1" applyFill="1" applyBorder="1" applyAlignment="1">
      <alignment horizontal="center" vertical="center" wrapText="1"/>
    </xf>
    <xf numFmtId="49" fontId="154" fillId="0" borderId="3" xfId="0" applyNumberFormat="1" applyFont="1" applyFill="1" applyBorder="1" applyAlignment="1">
      <alignment horizontal="left" vertical="center" wrapText="1"/>
    </xf>
    <xf numFmtId="49" fontId="154" fillId="0" borderId="24" xfId="0" applyNumberFormat="1" applyFont="1" applyFill="1" applyBorder="1" applyAlignment="1">
      <alignment horizontal="left" vertical="center" wrapText="1"/>
    </xf>
    <xf numFmtId="3" fontId="154" fillId="0" borderId="0" xfId="0" applyNumberFormat="1" applyFont="1" applyFill="1" applyBorder="1" applyAlignment="1">
      <alignment horizontal="center" vertical="center" wrapText="1"/>
    </xf>
    <xf numFmtId="0" fontId="144" fillId="0" borderId="3" xfId="0" applyFont="1" applyFill="1" applyBorder="1" applyAlignment="1">
      <alignment horizontal="left" vertical="center" wrapText="1" shrinkToFit="1"/>
    </xf>
    <xf numFmtId="0" fontId="0" fillId="0" borderId="3" xfId="0" applyBorder="1" applyAlignment="1">
      <alignment horizontal="center" vertical="center" wrapText="1" shrinkToFit="1"/>
    </xf>
    <xf numFmtId="2" fontId="144" fillId="0" borderId="24" xfId="0" applyNumberFormat="1" applyFont="1" applyBorder="1" applyAlignment="1">
      <alignment horizontal="center" vertical="center" wrapText="1" shrinkToFit="1"/>
    </xf>
    <xf numFmtId="0" fontId="144" fillId="0" borderId="24" xfId="0" applyFont="1" applyFill="1" applyBorder="1" applyAlignment="1">
      <alignment horizontal="center" vertical="center" wrapText="1" shrinkToFit="1"/>
    </xf>
    <xf numFmtId="172" fontId="145" fillId="0" borderId="0" xfId="0" applyNumberFormat="1" applyFont="1" applyFill="1" applyBorder="1" applyAlignment="1">
      <alignment horizontal="center" vertical="center" wrapText="1"/>
    </xf>
    <xf numFmtId="172" fontId="145" fillId="0" borderId="0" xfId="0" applyNumberFormat="1" applyFont="1" applyFill="1" applyBorder="1" applyAlignment="1">
      <alignment horizontal="center" vertical="center"/>
    </xf>
    <xf numFmtId="3" fontId="154" fillId="0" borderId="3" xfId="0" applyNumberFormat="1" applyFont="1" applyFill="1" applyBorder="1" applyAlignment="1">
      <alignment horizontal="center" vertical="center" wrapText="1" shrinkToFit="1"/>
    </xf>
    <xf numFmtId="0" fontId="154" fillId="0" borderId="3" xfId="0" applyFont="1" applyFill="1" applyBorder="1" applyAlignment="1">
      <alignment horizontal="left" vertical="center" wrapText="1"/>
    </xf>
    <xf numFmtId="2" fontId="154" fillId="0" borderId="3" xfId="0" applyNumberFormat="1" applyFont="1" applyFill="1" applyBorder="1" applyAlignment="1">
      <alignment horizontal="center" vertical="center" wrapText="1"/>
    </xf>
    <xf numFmtId="49" fontId="154" fillId="0" borderId="0" xfId="0" applyNumberFormat="1" applyFont="1" applyFill="1" applyBorder="1" applyAlignment="1">
      <alignment horizontal="left" vertical="center" wrapText="1"/>
    </xf>
    <xf numFmtId="175" fontId="154" fillId="0" borderId="0" xfId="0" applyNumberFormat="1" applyFont="1" applyFill="1" applyBorder="1" applyAlignment="1">
      <alignment horizontal="center" vertical="center" wrapText="1"/>
    </xf>
    <xf numFmtId="2" fontId="144" fillId="0" borderId="3" xfId="0" applyNumberFormat="1" applyFont="1" applyFill="1" applyBorder="1" applyAlignment="1">
      <alignment horizontal="center" vertical="center" wrapText="1" shrinkToFit="1"/>
    </xf>
    <xf numFmtId="0" fontId="144" fillId="0" borderId="0" xfId="0" applyFont="1" applyFill="1" applyAlignment="1">
      <alignment horizontal="right" vertical="center"/>
    </xf>
    <xf numFmtId="0" fontId="144" fillId="0" borderId="27" xfId="0" applyFont="1" applyFill="1" applyBorder="1" applyAlignment="1">
      <alignment vertical="center"/>
    </xf>
    <xf numFmtId="0" fontId="144" fillId="0" borderId="27" xfId="0" applyFont="1" applyFill="1" applyBorder="1" applyAlignment="1">
      <alignment horizontal="center" vertical="center"/>
    </xf>
    <xf numFmtId="49" fontId="154" fillId="40" borderId="3" xfId="0" applyNumberFormat="1" applyFont="1" applyFill="1" applyBorder="1" applyAlignment="1">
      <alignment horizontal="center" vertical="center" wrapText="1"/>
    </xf>
    <xf numFmtId="3" fontId="154" fillId="40" borderId="3" xfId="0" applyNumberFormat="1" applyFont="1" applyFill="1" applyBorder="1" applyAlignment="1">
      <alignment horizontal="center" vertical="center" wrapText="1"/>
    </xf>
    <xf numFmtId="4" fontId="154" fillId="40" borderId="3" xfId="0" applyNumberFormat="1" applyFont="1" applyFill="1" applyBorder="1" applyAlignment="1">
      <alignment horizontal="center" vertical="center" wrapText="1"/>
    </xf>
    <xf numFmtId="2" fontId="154" fillId="40" borderId="3" xfId="0" applyNumberFormat="1" applyFont="1" applyFill="1" applyBorder="1" applyAlignment="1">
      <alignment horizontal="center" vertical="center" wrapText="1"/>
    </xf>
    <xf numFmtId="3" fontId="144" fillId="0" borderId="3" xfId="0" applyNumberFormat="1" applyFont="1" applyFill="1" applyBorder="1" applyAlignment="1">
      <alignment horizontal="left" vertical="center" wrapText="1"/>
    </xf>
    <xf numFmtId="3" fontId="144" fillId="40" borderId="3" xfId="0" applyNumberFormat="1" applyFont="1" applyFill="1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145" fillId="0" borderId="0" xfId="0" applyFont="1" applyFill="1" applyAlignment="1">
      <alignment vertical="center"/>
    </xf>
    <xf numFmtId="0" fontId="155" fillId="0" borderId="0" xfId="0" applyFont="1" applyFill="1" applyAlignment="1">
      <alignment vertical="center"/>
    </xf>
    <xf numFmtId="49" fontId="144" fillId="0" borderId="0" xfId="0" applyNumberFormat="1" applyFont="1" applyFill="1" applyBorder="1" applyAlignment="1">
      <alignment horizontal="left" vertical="center"/>
    </xf>
    <xf numFmtId="49" fontId="144" fillId="0" borderId="0" xfId="0" applyNumberFormat="1" applyFont="1" applyFill="1" applyBorder="1" applyAlignment="1">
      <alignment horizontal="center" vertical="center"/>
    </xf>
    <xf numFmtId="49" fontId="144" fillId="40" borderId="3" xfId="0" applyNumberFormat="1" applyFont="1" applyFill="1" applyBorder="1" applyAlignment="1">
      <alignment horizontal="left" vertical="center" wrapText="1"/>
    </xf>
    <xf numFmtId="0" fontId="144" fillId="40" borderId="0" xfId="0" applyFont="1" applyFill="1" applyBorder="1" applyAlignment="1">
      <alignment vertical="center"/>
    </xf>
    <xf numFmtId="0" fontId="144" fillId="40" borderId="0" xfId="0" applyFont="1" applyFill="1" applyBorder="1" applyAlignment="1">
      <alignment horizontal="center" vertical="center"/>
    </xf>
    <xf numFmtId="0" fontId="144" fillId="0" borderId="3" xfId="0" applyFont="1" applyFill="1" applyBorder="1" applyAlignment="1">
      <alignment horizontal="center" vertical="center" wrapText="1"/>
    </xf>
    <xf numFmtId="0" fontId="145" fillId="0" borderId="3" xfId="0" applyFont="1" applyFill="1" applyBorder="1" applyAlignment="1">
      <alignment horizontal="center" vertical="center" wrapText="1"/>
    </xf>
    <xf numFmtId="0" fontId="145" fillId="40" borderId="3" xfId="0" applyFont="1" applyFill="1" applyBorder="1" applyAlignment="1">
      <alignment horizontal="center" vertical="center"/>
    </xf>
    <xf numFmtId="0" fontId="145" fillId="0" borderId="3" xfId="0" applyFont="1" applyFill="1" applyBorder="1" applyAlignment="1" applyProtection="1">
      <alignment horizontal="center"/>
      <protection locked="0"/>
    </xf>
    <xf numFmtId="0" fontId="0" fillId="0" borderId="29" xfId="0" applyFill="1" applyBorder="1" applyAlignment="1">
      <alignment/>
    </xf>
    <xf numFmtId="0" fontId="145" fillId="0" borderId="0" xfId="0" applyFont="1" applyFill="1" applyBorder="1" applyAlignment="1">
      <alignment horizontal="center" vertical="center"/>
    </xf>
    <xf numFmtId="0" fontId="144" fillId="0" borderId="3" xfId="0" applyFont="1" applyFill="1" applyBorder="1" applyAlignment="1">
      <alignment horizontal="center" vertical="center"/>
    </xf>
    <xf numFmtId="0" fontId="144" fillId="40" borderId="3" xfId="0" applyFont="1" applyFill="1" applyBorder="1" applyAlignment="1">
      <alignment horizontal="center" vertical="center" wrapText="1"/>
    </xf>
    <xf numFmtId="0" fontId="146" fillId="40" borderId="3" xfId="0" applyFont="1" applyFill="1" applyBorder="1" applyAlignment="1">
      <alignment horizontal="center" vertical="center" wrapText="1"/>
    </xf>
    <xf numFmtId="0" fontId="150" fillId="0" borderId="3" xfId="0" applyFont="1" applyFill="1" applyBorder="1" applyAlignment="1">
      <alignment horizontal="left" vertical="center" wrapText="1"/>
    </xf>
    <xf numFmtId="0" fontId="146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158" fillId="0" borderId="0" xfId="0" applyFont="1" applyFill="1" applyBorder="1" applyAlignment="1">
      <alignment horizontal="center" vertical="center" wrapText="1"/>
    </xf>
    <xf numFmtId="0" fontId="149" fillId="0" borderId="3" xfId="0" applyFont="1" applyFill="1" applyBorder="1" applyAlignment="1">
      <alignment horizontal="center" vertical="center"/>
    </xf>
    <xf numFmtId="0" fontId="146" fillId="0" borderId="3" xfId="0" applyFont="1" applyFill="1" applyBorder="1" applyAlignment="1">
      <alignment horizontal="center" vertical="center" wrapText="1"/>
    </xf>
    <xf numFmtId="0" fontId="146" fillId="0" borderId="0" xfId="0" applyFont="1" applyFill="1" applyBorder="1" applyAlignment="1">
      <alignment horizontal="center" vertical="center"/>
    </xf>
    <xf numFmtId="0" fontId="145" fillId="0" borderId="0" xfId="303" applyFont="1" applyFill="1" applyBorder="1" applyAlignment="1">
      <alignment horizontal="center" vertical="center"/>
      <protection/>
    </xf>
    <xf numFmtId="0" fontId="144" fillId="0" borderId="3" xfId="303" applyFont="1" applyFill="1" applyBorder="1" applyAlignment="1">
      <alignment horizontal="center" vertical="center" wrapText="1"/>
      <protection/>
    </xf>
    <xf numFmtId="0" fontId="145" fillId="0" borderId="3" xfId="303" applyFont="1" applyFill="1" applyBorder="1" applyAlignment="1">
      <alignment horizontal="left" vertical="center" wrapText="1"/>
      <protection/>
    </xf>
    <xf numFmtId="0" fontId="144" fillId="0" borderId="3" xfId="0" applyFont="1" applyFill="1" applyBorder="1" applyAlignment="1">
      <alignment horizontal="center" vertical="center" wrapText="1" shrinkToFit="1"/>
    </xf>
    <xf numFmtId="0" fontId="144" fillId="40" borderId="21" xfId="0" applyFont="1" applyFill="1" applyBorder="1" applyAlignment="1">
      <alignment horizontal="center" vertical="center" wrapText="1"/>
    </xf>
    <xf numFmtId="0" fontId="0" fillId="40" borderId="3" xfId="0" applyFill="1" applyBorder="1" applyAlignment="1">
      <alignment/>
    </xf>
    <xf numFmtId="10" fontId="144" fillId="0" borderId="3" xfId="0" applyNumberFormat="1" applyFont="1" applyFill="1" applyBorder="1" applyAlignment="1">
      <alignment horizontal="center" vertical="center" wrapText="1"/>
    </xf>
    <xf numFmtId="0" fontId="145" fillId="0" borderId="0" xfId="0" applyFont="1" applyFill="1" applyBorder="1" applyAlignment="1">
      <alignment horizontal="center" vertical="center" wrapText="1"/>
    </xf>
    <xf numFmtId="10" fontId="144" fillId="40" borderId="3" xfId="0" applyNumberFormat="1" applyFont="1" applyFill="1" applyBorder="1" applyAlignment="1">
      <alignment horizontal="center" vertical="center" wrapText="1"/>
    </xf>
    <xf numFmtId="174" fontId="144" fillId="40" borderId="3" xfId="0" applyNumberFormat="1" applyFont="1" applyFill="1" applyBorder="1" applyAlignment="1">
      <alignment horizontal="center" vertical="center" wrapText="1"/>
    </xf>
    <xf numFmtId="0" fontId="154" fillId="0" borderId="0" xfId="0" applyFont="1" applyFill="1" applyBorder="1" applyAlignment="1">
      <alignment horizontal="center" vertical="center"/>
    </xf>
    <xf numFmtId="0" fontId="145" fillId="0" borderId="0" xfId="0" applyFont="1" applyFill="1" applyBorder="1" applyAlignment="1">
      <alignment horizontal="left" vertical="center"/>
    </xf>
    <xf numFmtId="0" fontId="144" fillId="0" borderId="0" xfId="0" applyFont="1" applyFill="1" applyBorder="1" applyAlignment="1">
      <alignment horizontal="center" vertical="center"/>
    </xf>
    <xf numFmtId="0" fontId="0" fillId="0" borderId="3" xfId="0" applyFill="1" applyBorder="1" applyAlignment="1">
      <alignment/>
    </xf>
    <xf numFmtId="172" fontId="146" fillId="0" borderId="0" xfId="0" applyNumberFormat="1" applyFont="1" applyFill="1" applyBorder="1" applyAlignment="1">
      <alignment horizontal="left" vertical="center" wrapText="1"/>
    </xf>
    <xf numFmtId="0" fontId="146" fillId="0" borderId="0" xfId="0" applyFont="1" applyFill="1" applyBorder="1" applyAlignment="1">
      <alignment horizontal="left" vertical="center"/>
    </xf>
    <xf numFmtId="0" fontId="0" fillId="40" borderId="29" xfId="0" applyFill="1" applyBorder="1" applyAlignment="1">
      <alignment/>
    </xf>
    <xf numFmtId="49" fontId="144" fillId="40" borderId="3" xfId="0" applyNumberFormat="1" applyFont="1" applyFill="1" applyBorder="1" applyAlignment="1">
      <alignment horizontal="left" vertical="center" wrapText="1"/>
    </xf>
    <xf numFmtId="0" fontId="144" fillId="40" borderId="3" xfId="0" applyFont="1" applyFill="1" applyBorder="1" applyAlignment="1">
      <alignment horizontal="left" vertical="center" wrapText="1"/>
    </xf>
    <xf numFmtId="0" fontId="154" fillId="0" borderId="27" xfId="0" applyFont="1" applyFill="1" applyBorder="1" applyAlignment="1">
      <alignment horizontal="right" vertical="center"/>
    </xf>
    <xf numFmtId="0" fontId="154" fillId="0" borderId="3" xfId="0" applyFont="1" applyFill="1" applyBorder="1" applyAlignment="1">
      <alignment horizontal="center" vertical="center" wrapText="1" shrinkToFit="1"/>
    </xf>
    <xf numFmtId="49" fontId="144" fillId="40" borderId="3" xfId="0" applyNumberFormat="1" applyFont="1" applyFill="1" applyBorder="1" applyAlignment="1">
      <alignment horizontal="left" vertical="center"/>
    </xf>
  </cellXfs>
  <cellStyles count="406">
    <cellStyle name="Normal" xfId="0"/>
    <cellStyle name="_Fakt_2" xfId="15"/>
    <cellStyle name="_rozhufrovka 2009" xfId="16"/>
    <cellStyle name="_АТиСТ 5а МТР липень 2008" xfId="17"/>
    <cellStyle name="_ПРГК сводний_" xfId="18"/>
    <cellStyle name="_УТГ" xfId="19"/>
    <cellStyle name="_Феодосия 5а МТР липень 2008" xfId="20"/>
    <cellStyle name="_ХТГ довідка." xfId="21"/>
    <cellStyle name="_Шебелинка 5а МТР липень 2008" xfId="22"/>
    <cellStyle name="20% - Accent1" xfId="23"/>
    <cellStyle name="20% - Accent2" xfId="24"/>
    <cellStyle name="20% - Accent3" xfId="25"/>
    <cellStyle name="20% - Accent4" xfId="26"/>
    <cellStyle name="20% - Accent5" xfId="27"/>
    <cellStyle name="20% - Accent6" xfId="28"/>
    <cellStyle name="20% - Акцент1" xfId="29"/>
    <cellStyle name="20% - Акцент1 2" xfId="30"/>
    <cellStyle name="20% - Акцент1 3" xfId="31"/>
    <cellStyle name="20% - Акцент2" xfId="32"/>
    <cellStyle name="20% - Акцент2 2" xfId="33"/>
    <cellStyle name="20% - Акцент2 3" xfId="34"/>
    <cellStyle name="20% - Акцент3" xfId="35"/>
    <cellStyle name="20% - Акцент3 2" xfId="36"/>
    <cellStyle name="20% - Акцент3 3" xfId="37"/>
    <cellStyle name="20% - Акцент4" xfId="38"/>
    <cellStyle name="20% - Акцент4 2" xfId="39"/>
    <cellStyle name="20% - Акцент4 3" xfId="40"/>
    <cellStyle name="20% - Акцент5" xfId="41"/>
    <cellStyle name="20% - Акцент5 2" xfId="42"/>
    <cellStyle name="20% - Акцент5 3" xfId="43"/>
    <cellStyle name="20% - Акцент6" xfId="44"/>
    <cellStyle name="20% - Акцент6 2" xfId="45"/>
    <cellStyle name="20% - Акцент6 3" xfId="46"/>
    <cellStyle name="40% - Accent1" xfId="47"/>
    <cellStyle name="40% - Accent2" xfId="48"/>
    <cellStyle name="40% - Accent3" xfId="49"/>
    <cellStyle name="40% - Accent4" xfId="50"/>
    <cellStyle name="40% - Accent5" xfId="51"/>
    <cellStyle name="40% - Accent6" xfId="52"/>
    <cellStyle name="40% - Акцент1" xfId="53"/>
    <cellStyle name="40% - Акцент1 2" xfId="54"/>
    <cellStyle name="40% - Акцент1 3" xfId="55"/>
    <cellStyle name="40% - Акцент2" xfId="56"/>
    <cellStyle name="40% - Акцент2 2" xfId="57"/>
    <cellStyle name="40% - Акцент2 3" xfId="58"/>
    <cellStyle name="40% - Акцент3" xfId="59"/>
    <cellStyle name="40% - Акцент3 2" xfId="60"/>
    <cellStyle name="40% - Акцент3 3" xfId="61"/>
    <cellStyle name="40% - Акцент4" xfId="62"/>
    <cellStyle name="40% - Акцент4 2" xfId="63"/>
    <cellStyle name="40% - Акцент4 3" xfId="64"/>
    <cellStyle name="40% - Акцент5" xfId="65"/>
    <cellStyle name="40% - Акцент5 2" xfId="66"/>
    <cellStyle name="40% - Акцент5 3" xfId="67"/>
    <cellStyle name="40% - Акцент6" xfId="68"/>
    <cellStyle name="40% - Акцент6 2" xfId="69"/>
    <cellStyle name="40% - Акцент6 3" xfId="70"/>
    <cellStyle name="60% - Accent1" xfId="71"/>
    <cellStyle name="60% - Accent2" xfId="72"/>
    <cellStyle name="60% - Accent3" xfId="73"/>
    <cellStyle name="60% - Accent4" xfId="74"/>
    <cellStyle name="60% - Accent5" xfId="75"/>
    <cellStyle name="60% - Accent6" xfId="76"/>
    <cellStyle name="60% - Акцент1" xfId="77"/>
    <cellStyle name="60% - Акцент1 2" xfId="78"/>
    <cellStyle name="60% - Акцент1 3" xfId="79"/>
    <cellStyle name="60% - Акцент2" xfId="80"/>
    <cellStyle name="60% - Акцент2 2" xfId="81"/>
    <cellStyle name="60% - Акцент2 3" xfId="82"/>
    <cellStyle name="60% - Акцент3" xfId="83"/>
    <cellStyle name="60% - Акцент3 2" xfId="84"/>
    <cellStyle name="60% - Акцент3 3" xfId="85"/>
    <cellStyle name="60% - Акцент4" xfId="86"/>
    <cellStyle name="60% - Акцент4 2" xfId="87"/>
    <cellStyle name="60% - Акцент4 3" xfId="88"/>
    <cellStyle name="60% - Акцент5" xfId="89"/>
    <cellStyle name="60% - Акцент5 2" xfId="90"/>
    <cellStyle name="60% - Акцент5 3" xfId="91"/>
    <cellStyle name="60% - Акцент6" xfId="92"/>
    <cellStyle name="60% - Акцент6 2" xfId="93"/>
    <cellStyle name="60% - Акцент6 3" xfId="94"/>
    <cellStyle name="Accent1" xfId="95"/>
    <cellStyle name="Accent2" xfId="96"/>
    <cellStyle name="Accent3" xfId="97"/>
    <cellStyle name="Accent4" xfId="98"/>
    <cellStyle name="Accent5" xfId="99"/>
    <cellStyle name="Accent6" xfId="100"/>
    <cellStyle name="Bad" xfId="101"/>
    <cellStyle name="Calculation" xfId="102"/>
    <cellStyle name="Check Cell" xfId="103"/>
    <cellStyle name="Column-Header" xfId="104"/>
    <cellStyle name="Column-Header 2" xfId="105"/>
    <cellStyle name="Column-Header 3" xfId="106"/>
    <cellStyle name="Column-Header 4" xfId="107"/>
    <cellStyle name="Column-Header 5" xfId="108"/>
    <cellStyle name="Column-Header 6" xfId="109"/>
    <cellStyle name="Column-Header 7" xfId="110"/>
    <cellStyle name="Column-Header 7 2" xfId="111"/>
    <cellStyle name="Column-Header 8" xfId="112"/>
    <cellStyle name="Column-Header 8 2" xfId="113"/>
    <cellStyle name="Column-Header 9" xfId="114"/>
    <cellStyle name="Column-Header 9 2" xfId="115"/>
    <cellStyle name="Column-Header_Zvit rux-koshtiv 2010 Департамент " xfId="116"/>
    <cellStyle name="Comma_2005_03_15-Финансовый_БГ" xfId="117"/>
    <cellStyle name="Define-Column" xfId="118"/>
    <cellStyle name="Define-Column 10" xfId="119"/>
    <cellStyle name="Define-Column 2" xfId="120"/>
    <cellStyle name="Define-Column 3" xfId="121"/>
    <cellStyle name="Define-Column 4" xfId="122"/>
    <cellStyle name="Define-Column 5" xfId="123"/>
    <cellStyle name="Define-Column 6" xfId="124"/>
    <cellStyle name="Define-Column 7" xfId="125"/>
    <cellStyle name="Define-Column 7 2" xfId="126"/>
    <cellStyle name="Define-Column 7 3" xfId="127"/>
    <cellStyle name="Define-Column 8" xfId="128"/>
    <cellStyle name="Define-Column 8 2" xfId="129"/>
    <cellStyle name="Define-Column 8 3" xfId="130"/>
    <cellStyle name="Define-Column 9" xfId="131"/>
    <cellStyle name="Define-Column 9 2" xfId="132"/>
    <cellStyle name="Define-Column 9 3" xfId="133"/>
    <cellStyle name="Define-Column_Zvit rux-koshtiv 2010 Департамент " xfId="134"/>
    <cellStyle name="Excel_BuiltIn_Currency" xfId="135"/>
    <cellStyle name="Explanatory Text" xfId="136"/>
    <cellStyle name="FS10" xfId="137"/>
    <cellStyle name="Good" xfId="138"/>
    <cellStyle name="Heading" xfId="139"/>
    <cellStyle name="Heading 1" xfId="140"/>
    <cellStyle name="Heading 2" xfId="141"/>
    <cellStyle name="Heading 3" xfId="142"/>
    <cellStyle name="Heading 4" xfId="143"/>
    <cellStyle name="Heading1" xfId="144"/>
    <cellStyle name="Hyperlink 2" xfId="145"/>
    <cellStyle name="Input" xfId="146"/>
    <cellStyle name="Level0" xfId="147"/>
    <cellStyle name="Level0 10" xfId="148"/>
    <cellStyle name="Level0 2" xfId="149"/>
    <cellStyle name="Level0 2 2" xfId="150"/>
    <cellStyle name="Level0 3" xfId="151"/>
    <cellStyle name="Level0 3 2" xfId="152"/>
    <cellStyle name="Level0 4" xfId="153"/>
    <cellStyle name="Level0 4 2" xfId="154"/>
    <cellStyle name="Level0 5" xfId="155"/>
    <cellStyle name="Level0 6" xfId="156"/>
    <cellStyle name="Level0 7" xfId="157"/>
    <cellStyle name="Level0 7 2" xfId="158"/>
    <cellStyle name="Level0 7 3" xfId="159"/>
    <cellStyle name="Level0 8" xfId="160"/>
    <cellStyle name="Level0 8 2" xfId="161"/>
    <cellStyle name="Level0 8 3" xfId="162"/>
    <cellStyle name="Level0 9" xfId="163"/>
    <cellStyle name="Level0 9 2" xfId="164"/>
    <cellStyle name="Level0 9 3" xfId="165"/>
    <cellStyle name="Level0_Zvit rux-koshtiv 2010 Департамент " xfId="166"/>
    <cellStyle name="Level1" xfId="167"/>
    <cellStyle name="Level1 2" xfId="168"/>
    <cellStyle name="Level1-Numbers" xfId="169"/>
    <cellStyle name="Level1-Numbers 2" xfId="170"/>
    <cellStyle name="Level1-Numbers-Hide" xfId="171"/>
    <cellStyle name="Level2" xfId="172"/>
    <cellStyle name="Level2 2" xfId="173"/>
    <cellStyle name="Level2-Hide" xfId="174"/>
    <cellStyle name="Level2-Hide 2" xfId="175"/>
    <cellStyle name="Level2-Numbers" xfId="176"/>
    <cellStyle name="Level2-Numbers 2" xfId="177"/>
    <cellStyle name="Level2-Numbers-Hide" xfId="178"/>
    <cellStyle name="Level3" xfId="179"/>
    <cellStyle name="Level3 2" xfId="180"/>
    <cellStyle name="Level3 3" xfId="181"/>
    <cellStyle name="Level3_План департамент_2010_1207" xfId="182"/>
    <cellStyle name="Level3-Hide" xfId="183"/>
    <cellStyle name="Level3-Hide 2" xfId="184"/>
    <cellStyle name="Level3-Numbers" xfId="185"/>
    <cellStyle name="Level3-Numbers 2" xfId="186"/>
    <cellStyle name="Level3-Numbers 3" xfId="187"/>
    <cellStyle name="Level3-Numbers_План департамент_2010_1207" xfId="188"/>
    <cellStyle name="Level3-Numbers-Hide" xfId="189"/>
    <cellStyle name="Level4" xfId="190"/>
    <cellStyle name="Level4 2" xfId="191"/>
    <cellStyle name="Level4-Hide" xfId="192"/>
    <cellStyle name="Level4-Hide 2" xfId="193"/>
    <cellStyle name="Level4-Numbers" xfId="194"/>
    <cellStyle name="Level4-Numbers 2" xfId="195"/>
    <cellStyle name="Level4-Numbers-Hide" xfId="196"/>
    <cellStyle name="Level5" xfId="197"/>
    <cellStyle name="Level5 2" xfId="198"/>
    <cellStyle name="Level5-Hide" xfId="199"/>
    <cellStyle name="Level5-Hide 2" xfId="200"/>
    <cellStyle name="Level5-Numbers" xfId="201"/>
    <cellStyle name="Level5-Numbers 2" xfId="202"/>
    <cellStyle name="Level5-Numbers-Hide" xfId="203"/>
    <cellStyle name="Level6" xfId="204"/>
    <cellStyle name="Level6 2" xfId="205"/>
    <cellStyle name="Level6-Hide" xfId="206"/>
    <cellStyle name="Level6-Hide 2" xfId="207"/>
    <cellStyle name="Level6-Numbers" xfId="208"/>
    <cellStyle name="Level6-Numbers 2" xfId="209"/>
    <cellStyle name="Level7" xfId="210"/>
    <cellStyle name="Level7-Hide" xfId="211"/>
    <cellStyle name="Level7-Numbers" xfId="212"/>
    <cellStyle name="Linked Cell" xfId="213"/>
    <cellStyle name="Neutral" xfId="214"/>
    <cellStyle name="Normal 2" xfId="215"/>
    <cellStyle name="Normal_2005_03_15-Финансовый_БГ" xfId="216"/>
    <cellStyle name="Normal_GSE DCF_Model_31_07_09 final" xfId="217"/>
    <cellStyle name="Note" xfId="218"/>
    <cellStyle name="Number-Cells" xfId="219"/>
    <cellStyle name="Number-Cells-Column2" xfId="220"/>
    <cellStyle name="Number-Cells-Column5" xfId="221"/>
    <cellStyle name="Output" xfId="222"/>
    <cellStyle name="Result" xfId="223"/>
    <cellStyle name="Result2" xfId="224"/>
    <cellStyle name="Row-Header" xfId="225"/>
    <cellStyle name="Row-Header 2" xfId="226"/>
    <cellStyle name="Title" xfId="227"/>
    <cellStyle name="Total" xfId="228"/>
    <cellStyle name="Warning Text" xfId="229"/>
    <cellStyle name="Акцент1" xfId="230"/>
    <cellStyle name="Акцент1 2" xfId="231"/>
    <cellStyle name="Акцент1 3" xfId="232"/>
    <cellStyle name="Акцент2" xfId="233"/>
    <cellStyle name="Акцент2 2" xfId="234"/>
    <cellStyle name="Акцент2 3" xfId="235"/>
    <cellStyle name="Акцент3" xfId="236"/>
    <cellStyle name="Акцент3 2" xfId="237"/>
    <cellStyle name="Акцент3 3" xfId="238"/>
    <cellStyle name="Акцент4" xfId="239"/>
    <cellStyle name="Акцент4 2" xfId="240"/>
    <cellStyle name="Акцент4 3" xfId="241"/>
    <cellStyle name="Акцент5" xfId="242"/>
    <cellStyle name="Акцент5 2" xfId="243"/>
    <cellStyle name="Акцент5 3" xfId="244"/>
    <cellStyle name="Акцент6" xfId="245"/>
    <cellStyle name="Акцент6 2" xfId="246"/>
    <cellStyle name="Акцент6 3" xfId="247"/>
    <cellStyle name="Ввод " xfId="248"/>
    <cellStyle name="Ввод  2" xfId="249"/>
    <cellStyle name="Ввод  3" xfId="250"/>
    <cellStyle name="Вывод" xfId="251"/>
    <cellStyle name="Вывод 2" xfId="252"/>
    <cellStyle name="Вывод 3" xfId="253"/>
    <cellStyle name="Вычисление" xfId="254"/>
    <cellStyle name="Вычисление 2" xfId="255"/>
    <cellStyle name="Вычисление 3" xfId="256"/>
    <cellStyle name="Currency" xfId="257"/>
    <cellStyle name="Currency [0]" xfId="258"/>
    <cellStyle name="Денежный 2" xfId="259"/>
    <cellStyle name="Денежный 3" xfId="260"/>
    <cellStyle name="Заголовок 1" xfId="261"/>
    <cellStyle name="Заголовок 1 2" xfId="262"/>
    <cellStyle name="Заголовок 1 3" xfId="263"/>
    <cellStyle name="Заголовок 2" xfId="264"/>
    <cellStyle name="Заголовок 2 2" xfId="265"/>
    <cellStyle name="Заголовок 2 3" xfId="266"/>
    <cellStyle name="Заголовок 3" xfId="267"/>
    <cellStyle name="Заголовок 3 2" xfId="268"/>
    <cellStyle name="Заголовок 3 3" xfId="269"/>
    <cellStyle name="Заголовок 4" xfId="270"/>
    <cellStyle name="Заголовок 4 2" xfId="271"/>
    <cellStyle name="Заголовок 4 3" xfId="272"/>
    <cellStyle name="Итог" xfId="273"/>
    <cellStyle name="Итог 2" xfId="274"/>
    <cellStyle name="Итог 3" xfId="275"/>
    <cellStyle name="Контрольная ячейка" xfId="276"/>
    <cellStyle name="Контрольная ячейка 2" xfId="277"/>
    <cellStyle name="Контрольная ячейка 3" xfId="278"/>
    <cellStyle name="Название" xfId="279"/>
    <cellStyle name="Название 2" xfId="280"/>
    <cellStyle name="Название 3" xfId="281"/>
    <cellStyle name="Нейтральный" xfId="282"/>
    <cellStyle name="Нейтральный 2" xfId="283"/>
    <cellStyle name="Нейтральный 3" xfId="284"/>
    <cellStyle name="Обычный 10" xfId="285"/>
    <cellStyle name="Обычный 11" xfId="286"/>
    <cellStyle name="Обычный 12" xfId="287"/>
    <cellStyle name="Обычный 13" xfId="288"/>
    <cellStyle name="Обычный 14" xfId="289"/>
    <cellStyle name="Обычный 15" xfId="290"/>
    <cellStyle name="Обычный 16" xfId="291"/>
    <cellStyle name="Обычный 17" xfId="292"/>
    <cellStyle name="Обычный 18" xfId="293"/>
    <cellStyle name="Обычный 19" xfId="294"/>
    <cellStyle name="Обычный 2" xfId="295"/>
    <cellStyle name="Обычный 2 10" xfId="296"/>
    <cellStyle name="Обычный 2 11" xfId="297"/>
    <cellStyle name="Обычный 2 12" xfId="298"/>
    <cellStyle name="Обычный 2 13" xfId="299"/>
    <cellStyle name="Обычный 2 14" xfId="300"/>
    <cellStyle name="Обычный 2 15" xfId="301"/>
    <cellStyle name="Обычный 2 16" xfId="302"/>
    <cellStyle name="Обычный 2 2" xfId="303"/>
    <cellStyle name="Обычный 2 2 2" xfId="304"/>
    <cellStyle name="Обычный 2 2 3" xfId="305"/>
    <cellStyle name="Обычный 2 2_Расшифровка прочих" xfId="306"/>
    <cellStyle name="Обычный 2 3" xfId="307"/>
    <cellStyle name="Обычный 2 4" xfId="308"/>
    <cellStyle name="Обычный 2 5" xfId="309"/>
    <cellStyle name="Обычный 2 6" xfId="310"/>
    <cellStyle name="Обычный 2 7" xfId="311"/>
    <cellStyle name="Обычный 2 8" xfId="312"/>
    <cellStyle name="Обычный 2 9" xfId="313"/>
    <cellStyle name="Обычный 2_2604-2010" xfId="314"/>
    <cellStyle name="Обычный 3" xfId="315"/>
    <cellStyle name="Обычный 3 10" xfId="316"/>
    <cellStyle name="Обычный 3 11" xfId="317"/>
    <cellStyle name="Обычный 3 12" xfId="318"/>
    <cellStyle name="Обычный 3 13" xfId="319"/>
    <cellStyle name="Обычный 3 14" xfId="320"/>
    <cellStyle name="Обычный 3 2" xfId="321"/>
    <cellStyle name="Обычный 3 3" xfId="322"/>
    <cellStyle name="Обычный 3 4" xfId="323"/>
    <cellStyle name="Обычный 3 5" xfId="324"/>
    <cellStyle name="Обычный 3 6" xfId="325"/>
    <cellStyle name="Обычный 3 7" xfId="326"/>
    <cellStyle name="Обычный 3 8" xfId="327"/>
    <cellStyle name="Обычный 3 9" xfId="328"/>
    <cellStyle name="Обычный 3_Дефицит_7 млрд_0608_бс" xfId="329"/>
    <cellStyle name="Обычный 4" xfId="330"/>
    <cellStyle name="Обычный 5" xfId="331"/>
    <cellStyle name="Обычный 5 2" xfId="332"/>
    <cellStyle name="Обычный 6" xfId="333"/>
    <cellStyle name="Обычный 6 2" xfId="334"/>
    <cellStyle name="Обычный 6 3" xfId="335"/>
    <cellStyle name="Обычный 6 4" xfId="336"/>
    <cellStyle name="Обычный 6_Дефицит_7 млрд_0608_бс" xfId="337"/>
    <cellStyle name="Обычный 7" xfId="338"/>
    <cellStyle name="Обычный 7 2" xfId="339"/>
    <cellStyle name="Обычный 8" xfId="340"/>
    <cellStyle name="Обычный 9" xfId="341"/>
    <cellStyle name="Обычный 9 2" xfId="342"/>
    <cellStyle name="Плохой" xfId="343"/>
    <cellStyle name="Плохой 2" xfId="344"/>
    <cellStyle name="Плохой 3" xfId="345"/>
    <cellStyle name="Пояснение" xfId="346"/>
    <cellStyle name="Пояснение 2" xfId="347"/>
    <cellStyle name="Пояснение 3" xfId="348"/>
    <cellStyle name="Примечание" xfId="349"/>
    <cellStyle name="Примечание 2" xfId="350"/>
    <cellStyle name="Примечание 3" xfId="351"/>
    <cellStyle name="Percent" xfId="352"/>
    <cellStyle name="Процентный 2" xfId="353"/>
    <cellStyle name="Процентный 2 10" xfId="354"/>
    <cellStyle name="Процентный 2 11" xfId="355"/>
    <cellStyle name="Процентный 2 12" xfId="356"/>
    <cellStyle name="Процентный 2 13" xfId="357"/>
    <cellStyle name="Процентный 2 14" xfId="358"/>
    <cellStyle name="Процентный 2 15" xfId="359"/>
    <cellStyle name="Процентный 2 16" xfId="360"/>
    <cellStyle name="Процентный 2 2" xfId="361"/>
    <cellStyle name="Процентный 2 3" xfId="362"/>
    <cellStyle name="Процентный 2 4" xfId="363"/>
    <cellStyle name="Процентный 2 5" xfId="364"/>
    <cellStyle name="Процентный 2 6" xfId="365"/>
    <cellStyle name="Процентный 2 7" xfId="366"/>
    <cellStyle name="Процентный 2 8" xfId="367"/>
    <cellStyle name="Процентный 2 9" xfId="368"/>
    <cellStyle name="Процентный 3" xfId="369"/>
    <cellStyle name="Процентный 4" xfId="370"/>
    <cellStyle name="Процентный 4 2" xfId="371"/>
    <cellStyle name="Связанная ячейка" xfId="372"/>
    <cellStyle name="Связанная ячейка 2" xfId="373"/>
    <cellStyle name="Связанная ячейка 3" xfId="374"/>
    <cellStyle name="Стиль 1" xfId="375"/>
    <cellStyle name="Стиль 1 2" xfId="376"/>
    <cellStyle name="Стиль 1 3" xfId="377"/>
    <cellStyle name="Стиль 1 4" xfId="378"/>
    <cellStyle name="Стиль 1 5" xfId="379"/>
    <cellStyle name="Стиль 1 6" xfId="380"/>
    <cellStyle name="Стиль 1 7" xfId="381"/>
    <cellStyle name="Текст предупреждения" xfId="382"/>
    <cellStyle name="Текст предупреждения 2" xfId="383"/>
    <cellStyle name="Текст предупреждения 3" xfId="384"/>
    <cellStyle name="Тысячи [0]_1.62" xfId="385"/>
    <cellStyle name="Тысячи_1.62" xfId="386"/>
    <cellStyle name="Comma" xfId="387"/>
    <cellStyle name="Comma [0]" xfId="388"/>
    <cellStyle name="Финансовый 2" xfId="389"/>
    <cellStyle name="Финансовый 2 10" xfId="390"/>
    <cellStyle name="Финансовый 2 11" xfId="391"/>
    <cellStyle name="Финансовый 2 12" xfId="392"/>
    <cellStyle name="Финансовый 2 13" xfId="393"/>
    <cellStyle name="Финансовый 2 14" xfId="394"/>
    <cellStyle name="Финансовый 2 15" xfId="395"/>
    <cellStyle name="Финансовый 2 16" xfId="396"/>
    <cellStyle name="Финансовый 2 17" xfId="397"/>
    <cellStyle name="Финансовый 2 2" xfId="398"/>
    <cellStyle name="Финансовый 2 3" xfId="399"/>
    <cellStyle name="Финансовый 2 4" xfId="400"/>
    <cellStyle name="Финансовый 2 5" xfId="401"/>
    <cellStyle name="Финансовый 2 6" xfId="402"/>
    <cellStyle name="Финансовый 2 7" xfId="403"/>
    <cellStyle name="Финансовый 2 8" xfId="404"/>
    <cellStyle name="Финансовый 2 9" xfId="405"/>
    <cellStyle name="Финансовый 3" xfId="406"/>
    <cellStyle name="Финансовый 3 2" xfId="407"/>
    <cellStyle name="Финансовый 4" xfId="408"/>
    <cellStyle name="Финансовый 4 2" xfId="409"/>
    <cellStyle name="Финансовый 4 3" xfId="410"/>
    <cellStyle name="Финансовый 5" xfId="411"/>
    <cellStyle name="Финансовый 6" xfId="412"/>
    <cellStyle name="Финансовый 7" xfId="413"/>
    <cellStyle name="Хороший" xfId="414"/>
    <cellStyle name="Хороший 2" xfId="415"/>
    <cellStyle name="Хороший 3" xfId="416"/>
    <cellStyle name="числовой" xfId="417"/>
    <cellStyle name="Ю" xfId="418"/>
    <cellStyle name="Ю-FreeSet_10" xfId="4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2"/>
  <sheetViews>
    <sheetView tabSelected="1" zoomScale="75" zoomScaleNormal="75" zoomScalePageLayoutView="0" workbookViewId="0" topLeftCell="A1">
      <selection activeCell="K53" sqref="K53"/>
    </sheetView>
  </sheetViews>
  <sheetFormatPr defaultColWidth="8.5" defaultRowHeight="14.25"/>
  <cols>
    <col min="1" max="1" width="64.19921875" style="1" customWidth="1"/>
    <col min="2" max="2" width="11" style="3" customWidth="1"/>
    <col min="3" max="5" width="16.59765625" style="3" customWidth="1"/>
    <col min="6" max="9" width="15.5" style="1" customWidth="1"/>
    <col min="10" max="10" width="15.59765625" style="1" customWidth="1"/>
    <col min="11" max="11" width="9.19921875" style="1" customWidth="1"/>
    <col min="12" max="12" width="8.8984375" style="1" customWidth="1"/>
    <col min="13" max="14" width="8.5" style="1" customWidth="1"/>
    <col min="15" max="15" width="9.69921875" style="1" customWidth="1"/>
    <col min="16" max="16384" width="8.5" style="1" customWidth="1"/>
  </cols>
  <sheetData>
    <row r="1" spans="2:9" ht="19.5" customHeight="1">
      <c r="B1" s="1"/>
      <c r="C1" s="1"/>
      <c r="D1" s="1"/>
      <c r="E1" s="1"/>
      <c r="I1" s="1" t="s">
        <v>0</v>
      </c>
    </row>
    <row r="2" spans="2:9" ht="19.5" customHeight="1">
      <c r="B2" s="1"/>
      <c r="C2" s="1"/>
      <c r="D2" s="1"/>
      <c r="E2" s="1"/>
      <c r="I2" s="1" t="s">
        <v>1</v>
      </c>
    </row>
    <row r="3" spans="2:9" ht="19.5" customHeight="1">
      <c r="B3" s="1"/>
      <c r="C3" s="1"/>
      <c r="D3" s="1"/>
      <c r="E3" s="1"/>
      <c r="I3" s="1" t="s">
        <v>2</v>
      </c>
    </row>
    <row r="4" spans="2:9" ht="19.5" customHeight="1">
      <c r="B4" s="1"/>
      <c r="C4" s="1"/>
      <c r="D4" s="1"/>
      <c r="E4" s="1"/>
      <c r="I4" s="1" t="s">
        <v>3</v>
      </c>
    </row>
    <row r="5" spans="2:9" ht="19.5" customHeight="1">
      <c r="B5" s="1"/>
      <c r="C5" s="1"/>
      <c r="D5" s="1"/>
      <c r="E5" s="1"/>
      <c r="I5" s="1" t="s">
        <v>4</v>
      </c>
    </row>
    <row r="6" spans="2:5" ht="19.5" customHeight="1">
      <c r="B6" s="1"/>
      <c r="C6" s="1"/>
      <c r="D6" s="1"/>
      <c r="E6" s="1"/>
    </row>
    <row r="7" spans="1:4" ht="19.5" customHeight="1">
      <c r="A7" s="2"/>
      <c r="B7" s="1"/>
      <c r="C7" s="1"/>
      <c r="D7" s="1"/>
    </row>
    <row r="8" spans="1:10" ht="18.75">
      <c r="A8" s="240" t="s">
        <v>5</v>
      </c>
      <c r="B8" s="240"/>
      <c r="C8" s="240"/>
      <c r="D8" s="240"/>
      <c r="E8" s="240"/>
      <c r="F8" s="240"/>
      <c r="G8" s="240"/>
      <c r="H8" s="240"/>
      <c r="I8" s="240"/>
      <c r="J8" s="240"/>
    </row>
    <row r="9" spans="1:10" ht="18.75">
      <c r="A9" s="240" t="s">
        <v>6</v>
      </c>
      <c r="B9" s="240"/>
      <c r="C9" s="240"/>
      <c r="D9" s="240"/>
      <c r="E9" s="240"/>
      <c r="F9" s="240"/>
      <c r="G9" s="240"/>
      <c r="H9" s="240"/>
      <c r="I9" s="240"/>
      <c r="J9" s="240"/>
    </row>
    <row r="10" spans="1:10" ht="18.75">
      <c r="A10" s="240" t="s">
        <v>7</v>
      </c>
      <c r="B10" s="240"/>
      <c r="C10" s="240"/>
      <c r="D10" s="240"/>
      <c r="E10" s="240"/>
      <c r="F10" s="240"/>
      <c r="G10" s="240"/>
      <c r="H10" s="240"/>
      <c r="I10" s="240"/>
      <c r="J10" s="240"/>
    </row>
    <row r="11" spans="1:10" ht="14.25" customHeight="1">
      <c r="A11" s="4"/>
      <c r="B11" s="4"/>
      <c r="C11" s="4"/>
      <c r="D11" s="4"/>
      <c r="E11" s="4"/>
      <c r="F11" s="4"/>
      <c r="G11" s="4"/>
      <c r="H11" s="4"/>
      <c r="I11" s="4"/>
      <c r="J11" s="4"/>
    </row>
    <row r="12" spans="1:10" ht="21.75" customHeight="1">
      <c r="A12" s="240" t="s">
        <v>8</v>
      </c>
      <c r="B12" s="240"/>
      <c r="C12" s="240"/>
      <c r="D12" s="240"/>
      <c r="E12" s="240"/>
      <c r="F12" s="240"/>
      <c r="G12" s="240"/>
      <c r="H12" s="240"/>
      <c r="I12" s="240"/>
      <c r="J12" s="240"/>
    </row>
    <row r="13" spans="2:10" ht="24.75" customHeight="1">
      <c r="B13" s="5"/>
      <c r="C13" s="5"/>
      <c r="D13" s="5"/>
      <c r="E13" s="6"/>
      <c r="F13" s="5"/>
      <c r="G13" s="5"/>
      <c r="H13" s="5"/>
      <c r="I13" s="5"/>
      <c r="J13" s="5" t="s">
        <v>9</v>
      </c>
    </row>
    <row r="14" spans="1:10" ht="31.5" customHeight="1">
      <c r="A14" s="241" t="s">
        <v>10</v>
      </c>
      <c r="B14" s="235" t="s">
        <v>11</v>
      </c>
      <c r="C14" s="235" t="s">
        <v>12</v>
      </c>
      <c r="D14" s="242" t="s">
        <v>13</v>
      </c>
      <c r="E14" s="243" t="s">
        <v>14</v>
      </c>
      <c r="F14" s="235" t="s">
        <v>15</v>
      </c>
      <c r="G14" s="235" t="s">
        <v>16</v>
      </c>
      <c r="H14" s="235"/>
      <c r="I14" s="235"/>
      <c r="J14" s="235"/>
    </row>
    <row r="15" spans="1:10" ht="54.75" customHeight="1">
      <c r="A15" s="241"/>
      <c r="B15" s="235"/>
      <c r="C15" s="235"/>
      <c r="D15" s="242"/>
      <c r="E15" s="243"/>
      <c r="F15" s="235"/>
      <c r="G15" s="11" t="s">
        <v>17</v>
      </c>
      <c r="H15" s="11" t="s">
        <v>18</v>
      </c>
      <c r="I15" s="11" t="s">
        <v>19</v>
      </c>
      <c r="J15" s="11" t="s">
        <v>20</v>
      </c>
    </row>
    <row r="16" spans="1:10" ht="19.5" customHeight="1">
      <c r="A16" s="7">
        <v>1</v>
      </c>
      <c r="B16" s="8">
        <v>2</v>
      </c>
      <c r="C16" s="12">
        <v>3</v>
      </c>
      <c r="D16" s="12">
        <v>4</v>
      </c>
      <c r="E16" s="8">
        <v>5</v>
      </c>
      <c r="F16" s="8">
        <v>6</v>
      </c>
      <c r="G16" s="8">
        <v>7</v>
      </c>
      <c r="H16" s="8">
        <v>8</v>
      </c>
      <c r="I16" s="8">
        <v>9</v>
      </c>
      <c r="J16" s="8">
        <v>10</v>
      </c>
    </row>
    <row r="17" spans="1:10" ht="24.75" customHeight="1">
      <c r="A17" s="236" t="s">
        <v>21</v>
      </c>
      <c r="B17" s="236"/>
      <c r="C17" s="236"/>
      <c r="D17" s="236"/>
      <c r="E17" s="236"/>
      <c r="F17" s="236"/>
      <c r="G17" s="236"/>
      <c r="H17" s="236"/>
      <c r="I17" s="236"/>
      <c r="J17" s="236"/>
    </row>
    <row r="18" spans="1:10" ht="68.25" customHeight="1">
      <c r="A18" s="13" t="s">
        <v>22</v>
      </c>
      <c r="B18" s="13">
        <v>1040</v>
      </c>
      <c r="C18" s="14">
        <v>37671.2</v>
      </c>
      <c r="D18" s="14">
        <v>55216.9</v>
      </c>
      <c r="E18" s="14">
        <v>55597.4</v>
      </c>
      <c r="F18" s="14">
        <f>'1.Фінансовий результат'!F25</f>
        <v>68912.99999999999</v>
      </c>
      <c r="G18" s="14">
        <f>'1.Фінансовий результат'!G25</f>
        <v>15593.999999999998</v>
      </c>
      <c r="H18" s="14">
        <f>'1.Фінансовий результат'!H25</f>
        <v>15795.6</v>
      </c>
      <c r="I18" s="14">
        <f>'1.Фінансовий результат'!I25</f>
        <v>17542.899999999998</v>
      </c>
      <c r="J18" s="14">
        <f>'1.Фінансовий результат'!J25</f>
        <v>19980.5</v>
      </c>
    </row>
    <row r="19" spans="1:10" ht="40.5" customHeight="1">
      <c r="A19" s="15" t="s">
        <v>23</v>
      </c>
      <c r="B19" s="16">
        <v>1050</v>
      </c>
      <c r="C19" s="14">
        <v>28923.9</v>
      </c>
      <c r="D19" s="14">
        <v>48609.3</v>
      </c>
      <c r="E19" s="14">
        <v>48013.7</v>
      </c>
      <c r="F19" s="14">
        <v>57272.3</v>
      </c>
      <c r="G19" s="14">
        <v>12878</v>
      </c>
      <c r="H19" s="14">
        <v>13121.3</v>
      </c>
      <c r="I19" s="14">
        <v>14619.4</v>
      </c>
      <c r="J19" s="14">
        <v>16653.6</v>
      </c>
    </row>
    <row r="20" spans="1:10" ht="37.5" customHeight="1">
      <c r="A20" s="17" t="s">
        <v>24</v>
      </c>
      <c r="B20" s="18">
        <v>1060</v>
      </c>
      <c r="C20" s="19">
        <v>8747.3</v>
      </c>
      <c r="D20" s="19">
        <v>6607.6</v>
      </c>
      <c r="E20" s="19">
        <v>7583.69999999999</v>
      </c>
      <c r="F20" s="19">
        <f>'1.Фінансовий результат'!F60</f>
        <v>11640.699999999983</v>
      </c>
      <c r="G20" s="19">
        <f>'1.Фінансовий результат'!G60</f>
        <v>2715.999999999998</v>
      </c>
      <c r="H20" s="19">
        <f>'1.Фінансовий результат'!H60</f>
        <v>2674.300000000001</v>
      </c>
      <c r="I20" s="19">
        <f>'1.Фінансовий результат'!I60</f>
        <v>2923.499999999998</v>
      </c>
      <c r="J20" s="19">
        <f>'1.Фінансовий результат'!J60</f>
        <v>3326.9000000000015</v>
      </c>
    </row>
    <row r="21" spans="1:10" ht="19.5" customHeight="1">
      <c r="A21" s="15" t="s">
        <v>25</v>
      </c>
      <c r="B21" s="16">
        <v>1070</v>
      </c>
      <c r="C21" s="14">
        <v>0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</row>
    <row r="22" spans="1:10" ht="19.5" customHeight="1">
      <c r="A22" s="15" t="s">
        <v>26</v>
      </c>
      <c r="B22" s="16">
        <v>1080</v>
      </c>
      <c r="C22" s="14">
        <v>4641.6</v>
      </c>
      <c r="D22" s="14">
        <v>5756.4</v>
      </c>
      <c r="E22" s="14">
        <v>6174.9</v>
      </c>
      <c r="F22" s="14">
        <v>9850.7</v>
      </c>
      <c r="G22" s="14">
        <v>2445.6</v>
      </c>
      <c r="H22" s="14">
        <v>2389.8</v>
      </c>
      <c r="I22" s="14">
        <v>2460.8</v>
      </c>
      <c r="J22" s="14">
        <v>2554.5</v>
      </c>
    </row>
    <row r="23" spans="1:10" ht="19.5" customHeight="1">
      <c r="A23" s="15" t="s">
        <v>27</v>
      </c>
      <c r="B23" s="16">
        <v>1110</v>
      </c>
      <c r="C23" s="14">
        <v>0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</row>
    <row r="24" spans="1:10" ht="19.5" customHeight="1">
      <c r="A24" s="15" t="s">
        <v>28</v>
      </c>
      <c r="B24" s="16">
        <v>1120</v>
      </c>
      <c r="C24" s="14">
        <v>3966.3</v>
      </c>
      <c r="D24" s="14">
        <v>850</v>
      </c>
      <c r="E24" s="14">
        <v>1401.3</v>
      </c>
      <c r="F24" s="14">
        <v>950</v>
      </c>
      <c r="G24" s="14">
        <v>136.3</v>
      </c>
      <c r="H24" s="14">
        <v>136.2</v>
      </c>
      <c r="I24" s="14">
        <v>241.3</v>
      </c>
      <c r="J24" s="14">
        <v>436.2</v>
      </c>
    </row>
    <row r="25" spans="1:10" ht="38.25" customHeight="1">
      <c r="A25" s="20" t="s">
        <v>29</v>
      </c>
      <c r="B25" s="21">
        <v>1130</v>
      </c>
      <c r="C25" s="22">
        <v>139.400000000004</v>
      </c>
      <c r="D25" s="22">
        <v>1.19999999999891</v>
      </c>
      <c r="E25" s="22">
        <v>7.49999999999022</v>
      </c>
      <c r="F25" s="22">
        <f>'1.Фінансовий результат'!F124</f>
        <v>839.9999999999818</v>
      </c>
      <c r="G25" s="22">
        <f>'1.Фінансовий результат'!G124</f>
        <v>134.09999999999826</v>
      </c>
      <c r="H25" s="22">
        <f>'1.Фінансовий результат'!H124</f>
        <v>148.30000000000092</v>
      </c>
      <c r="I25" s="22">
        <f>'1.Фінансовий результат'!I124</f>
        <v>221.399999999998</v>
      </c>
      <c r="J25" s="22">
        <f>'1.Фінансовий результат'!J124</f>
        <v>336.20000000000147</v>
      </c>
    </row>
    <row r="26" spans="1:10" ht="19.5" customHeight="1">
      <c r="A26" s="23" t="s">
        <v>30</v>
      </c>
      <c r="B26" s="16">
        <v>1140</v>
      </c>
      <c r="C26" s="14">
        <v>0</v>
      </c>
      <c r="D26" s="14">
        <v>0</v>
      </c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</row>
    <row r="27" spans="1:10" ht="19.5" customHeight="1">
      <c r="A27" s="23" t="s">
        <v>31</v>
      </c>
      <c r="B27" s="16">
        <v>1150</v>
      </c>
      <c r="C27" s="14">
        <v>28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</row>
    <row r="28" spans="1:10" ht="19.5" customHeight="1">
      <c r="A28" s="15" t="s">
        <v>32</v>
      </c>
      <c r="B28" s="16">
        <v>1160</v>
      </c>
      <c r="C28" s="14">
        <v>0</v>
      </c>
      <c r="D28" s="14">
        <v>0</v>
      </c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</row>
    <row r="29" spans="1:10" ht="19.5" customHeight="1">
      <c r="A29" s="15" t="s">
        <v>33</v>
      </c>
      <c r="B29" s="16">
        <v>1170</v>
      </c>
      <c r="C29" s="14">
        <v>66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</row>
    <row r="30" spans="1:10" ht="43.5" customHeight="1">
      <c r="A30" s="24" t="s">
        <v>34</v>
      </c>
      <c r="B30" s="18">
        <v>1200</v>
      </c>
      <c r="C30" s="19">
        <v>45.4000000000037</v>
      </c>
      <c r="D30" s="19">
        <v>1.19999999999891</v>
      </c>
      <c r="E30" s="19">
        <v>7.49999999999022</v>
      </c>
      <c r="F30" s="19">
        <f>'1.Фінансовий результат'!F129</f>
        <v>839.9999999999818</v>
      </c>
      <c r="G30" s="19">
        <f>'1.Фінансовий результат'!G129</f>
        <v>134.09999999999826</v>
      </c>
      <c r="H30" s="19">
        <f>'1.Фінансовий результат'!H129</f>
        <v>148.30000000000092</v>
      </c>
      <c r="I30" s="19">
        <f>'1.Фінансовий результат'!I129</f>
        <v>221.399999999998</v>
      </c>
      <c r="J30" s="19">
        <f>'1.Фінансовий результат'!J129</f>
        <v>336.20000000000147</v>
      </c>
    </row>
    <row r="31" spans="1:10" ht="19.5" customHeight="1">
      <c r="A31" s="25" t="s">
        <v>35</v>
      </c>
      <c r="B31" s="16">
        <v>1210</v>
      </c>
      <c r="C31" s="14">
        <v>0</v>
      </c>
      <c r="D31" s="14">
        <v>0</v>
      </c>
      <c r="E31" s="14">
        <v>0</v>
      </c>
      <c r="F31" s="14">
        <f>'1.Фінансовий результат'!F130</f>
        <v>151.2</v>
      </c>
      <c r="G31" s="14">
        <f>'1.Фінансовий результат'!G130</f>
        <v>24.1</v>
      </c>
      <c r="H31" s="14">
        <f>'1.Фінансовий результат'!H130</f>
        <v>26.7</v>
      </c>
      <c r="I31" s="14">
        <f>'1.Фінансовий результат'!I130</f>
        <v>39.9</v>
      </c>
      <c r="J31" s="14">
        <f>'1.Фінансовий результат'!J130</f>
        <v>60.5</v>
      </c>
    </row>
    <row r="32" spans="1:10" ht="35.25" customHeight="1">
      <c r="A32" s="20" t="s">
        <v>36</v>
      </c>
      <c r="B32" s="21">
        <v>1230</v>
      </c>
      <c r="C32" s="22">
        <v>45.4000000000037</v>
      </c>
      <c r="D32" s="22">
        <v>1.19999999999891</v>
      </c>
      <c r="E32" s="22">
        <v>7.49999999999022</v>
      </c>
      <c r="F32" s="22">
        <f>'1.Фінансовий результат'!F132</f>
        <v>688.7999999999818</v>
      </c>
      <c r="G32" s="22">
        <f>'1.Фінансовий результат'!G132</f>
        <v>109.99999999999827</v>
      </c>
      <c r="H32" s="22">
        <f>'1.Фінансовий результат'!H132</f>
        <v>121.60000000000092</v>
      </c>
      <c r="I32" s="22">
        <f>'1.Фінансовий результат'!I132</f>
        <v>181.49999999999798</v>
      </c>
      <c r="J32" s="22">
        <f>'1.Фінансовий результат'!J132</f>
        <v>275.70000000000147</v>
      </c>
    </row>
    <row r="33" spans="1:10" ht="24.75" customHeight="1">
      <c r="A33" s="237" t="s">
        <v>37</v>
      </c>
      <c r="B33" s="237"/>
      <c r="C33" s="237"/>
      <c r="D33" s="237"/>
      <c r="E33" s="237"/>
      <c r="F33" s="237"/>
      <c r="G33" s="237"/>
      <c r="H33" s="237"/>
      <c r="I33" s="237"/>
      <c r="J33" s="237"/>
    </row>
    <row r="34" spans="1:10" ht="19.5" customHeight="1">
      <c r="A34" s="26" t="s">
        <v>38</v>
      </c>
      <c r="B34" s="16">
        <v>2100</v>
      </c>
      <c r="C34" s="14">
        <v>0</v>
      </c>
      <c r="D34" s="14">
        <v>0</v>
      </c>
      <c r="E34" s="14">
        <v>0</v>
      </c>
      <c r="F34" s="14">
        <v>0</v>
      </c>
      <c r="G34" s="14">
        <v>0</v>
      </c>
      <c r="H34" s="14">
        <v>0</v>
      </c>
      <c r="I34" s="14">
        <v>0</v>
      </c>
      <c r="J34" s="14">
        <v>0</v>
      </c>
    </row>
    <row r="35" spans="1:10" ht="25.5" customHeight="1">
      <c r="A35" s="27" t="s">
        <v>39</v>
      </c>
      <c r="B35" s="16">
        <v>2110</v>
      </c>
      <c r="C35" s="14">
        <v>0</v>
      </c>
      <c r="D35" s="14">
        <v>0</v>
      </c>
      <c r="E35" s="14">
        <v>0</v>
      </c>
      <c r="F35" s="14">
        <v>0</v>
      </c>
      <c r="G35" s="14">
        <v>0</v>
      </c>
      <c r="H35" s="14">
        <v>0</v>
      </c>
      <c r="I35" s="14">
        <v>0</v>
      </c>
      <c r="J35" s="14">
        <v>0</v>
      </c>
    </row>
    <row r="36" spans="1:10" ht="64.5" customHeight="1">
      <c r="A36" s="27" t="s">
        <v>40</v>
      </c>
      <c r="B36" s="16">
        <v>2120</v>
      </c>
      <c r="C36" s="14">
        <v>293.1</v>
      </c>
      <c r="D36" s="14">
        <v>171.1</v>
      </c>
      <c r="E36" s="14">
        <v>277.5</v>
      </c>
      <c r="F36" s="14">
        <v>335.3</v>
      </c>
      <c r="G36" s="14">
        <v>91.1</v>
      </c>
      <c r="H36" s="14">
        <v>75.1</v>
      </c>
      <c r="I36" s="14">
        <v>95.2</v>
      </c>
      <c r="J36" s="14">
        <v>73.9</v>
      </c>
    </row>
    <row r="37" spans="1:10" ht="63" customHeight="1">
      <c r="A37" s="27" t="s">
        <v>41</v>
      </c>
      <c r="B37" s="16">
        <v>2130</v>
      </c>
      <c r="C37" s="14">
        <v>0</v>
      </c>
      <c r="D37" s="14">
        <v>0</v>
      </c>
      <c r="E37" s="14">
        <v>0</v>
      </c>
      <c r="F37" s="14">
        <v>0</v>
      </c>
      <c r="G37" s="14">
        <v>0</v>
      </c>
      <c r="H37" s="14">
        <v>0</v>
      </c>
      <c r="I37" s="14">
        <v>0</v>
      </c>
      <c r="J37" s="14">
        <v>0</v>
      </c>
    </row>
    <row r="38" spans="1:10" ht="42.75" customHeight="1">
      <c r="A38" s="26" t="s">
        <v>42</v>
      </c>
      <c r="B38" s="16">
        <v>2140</v>
      </c>
      <c r="C38" s="14">
        <v>5194.8</v>
      </c>
      <c r="D38" s="14">
        <v>4802.9</v>
      </c>
      <c r="E38" s="14">
        <v>5447.4</v>
      </c>
      <c r="F38" s="14">
        <f>'2. Розрахунки з бюджетом'!F24</f>
        <v>6366.9</v>
      </c>
      <c r="G38" s="14">
        <f>'2. Розрахунки з бюджетом'!G24</f>
        <v>1526.5</v>
      </c>
      <c r="H38" s="14">
        <f>'2. Розрахунки з бюджетом'!H24</f>
        <v>1486.3000000000002</v>
      </c>
      <c r="I38" s="14">
        <f>'2. Розрахунки з бюджетом'!I24</f>
        <v>1640.5</v>
      </c>
      <c r="J38" s="14">
        <f>'2. Розрахунки з бюджетом'!J24</f>
        <v>1713.6</v>
      </c>
    </row>
    <row r="39" spans="1:10" ht="39" customHeight="1">
      <c r="A39" s="26" t="s">
        <v>43</v>
      </c>
      <c r="B39" s="16">
        <v>2150</v>
      </c>
      <c r="C39" s="14">
        <v>6658.8</v>
      </c>
      <c r="D39" s="14">
        <v>5539.4</v>
      </c>
      <c r="E39" s="14">
        <v>5254.3</v>
      </c>
      <c r="F39" s="14">
        <v>7556.5</v>
      </c>
      <c r="G39" s="14">
        <v>1826.4</v>
      </c>
      <c r="H39" s="14">
        <v>1773.8</v>
      </c>
      <c r="I39" s="14">
        <v>1946</v>
      </c>
      <c r="J39" s="14">
        <v>2010.3</v>
      </c>
    </row>
    <row r="40" spans="1:10" ht="27" customHeight="1">
      <c r="A40" s="28" t="s">
        <v>44</v>
      </c>
      <c r="B40" s="18">
        <v>2200</v>
      </c>
      <c r="C40" s="19">
        <v>12146.7</v>
      </c>
      <c r="D40" s="19">
        <v>10513.4</v>
      </c>
      <c r="E40" s="19">
        <v>10979.2</v>
      </c>
      <c r="F40" s="19">
        <f>'2. Розрахунки з бюджетом'!F35</f>
        <v>14258.7</v>
      </c>
      <c r="G40" s="19">
        <f>'2. Розрахунки з бюджетом'!G35</f>
        <v>3444</v>
      </c>
      <c r="H40" s="19">
        <f>'2. Розрахунки з бюджетом'!H35</f>
        <v>3335.2</v>
      </c>
      <c r="I40" s="19">
        <f>'2. Розрахунки з бюджетом'!I35</f>
        <v>3681.7</v>
      </c>
      <c r="J40" s="19">
        <f>'2. Розрахунки з бюджетом'!J35</f>
        <v>3797.8</v>
      </c>
    </row>
    <row r="41" spans="1:10" ht="24.75" customHeight="1">
      <c r="A41" s="237" t="s">
        <v>45</v>
      </c>
      <c r="B41" s="237"/>
      <c r="C41" s="237"/>
      <c r="D41" s="237"/>
      <c r="E41" s="237"/>
      <c r="F41" s="237"/>
      <c r="G41" s="237"/>
      <c r="H41" s="237"/>
      <c r="I41" s="237"/>
      <c r="J41" s="237"/>
    </row>
    <row r="42" spans="1:10" ht="30.75" customHeight="1">
      <c r="A42" s="29" t="s">
        <v>46</v>
      </c>
      <c r="B42" s="30">
        <v>3600</v>
      </c>
      <c r="C42" s="19">
        <v>17</v>
      </c>
      <c r="D42" s="19">
        <v>77</v>
      </c>
      <c r="E42" s="19">
        <v>77</v>
      </c>
      <c r="F42" s="19">
        <v>77</v>
      </c>
      <c r="G42" s="19">
        <v>77</v>
      </c>
      <c r="H42" s="19">
        <v>66.6</v>
      </c>
      <c r="I42" s="19">
        <v>61</v>
      </c>
      <c r="J42" s="19">
        <v>61</v>
      </c>
    </row>
    <row r="43" spans="1:10" ht="36.75" customHeight="1">
      <c r="A43" s="31" t="s">
        <v>47</v>
      </c>
      <c r="B43" s="7">
        <v>3195</v>
      </c>
      <c r="C43" s="14">
        <v>90</v>
      </c>
      <c r="D43" s="14">
        <v>7.9</v>
      </c>
      <c r="E43" s="14">
        <v>2.99999999999272</v>
      </c>
      <c r="F43" s="14">
        <v>-15.8000000000029</v>
      </c>
      <c r="G43" s="14">
        <v>-10.4000000000015</v>
      </c>
      <c r="H43" s="14">
        <v>-5.60000000000036</v>
      </c>
      <c r="I43" s="14">
        <v>0</v>
      </c>
      <c r="J43" s="14">
        <v>0.200000000004366</v>
      </c>
    </row>
    <row r="44" spans="1:10" ht="38.25" customHeight="1">
      <c r="A44" s="31" t="s">
        <v>48</v>
      </c>
      <c r="B44" s="7">
        <v>3320</v>
      </c>
      <c r="C44" s="14">
        <v>0</v>
      </c>
      <c r="D44" s="14">
        <v>0</v>
      </c>
      <c r="E44" s="14">
        <v>0</v>
      </c>
      <c r="F44" s="14">
        <v>0</v>
      </c>
      <c r="G44" s="14">
        <v>0</v>
      </c>
      <c r="H44" s="14">
        <v>0</v>
      </c>
      <c r="I44" s="14">
        <v>0</v>
      </c>
      <c r="J44" s="14">
        <v>0</v>
      </c>
    </row>
    <row r="45" spans="1:10" ht="36" customHeight="1">
      <c r="A45" s="31" t="s">
        <v>49</v>
      </c>
      <c r="B45" s="7">
        <v>3580</v>
      </c>
      <c r="C45" s="14">
        <v>-28</v>
      </c>
      <c r="D45" s="14">
        <v>0</v>
      </c>
      <c r="E45" s="14">
        <v>0</v>
      </c>
      <c r="F45" s="14">
        <v>0</v>
      </c>
      <c r="G45" s="14">
        <v>0</v>
      </c>
      <c r="H45" s="14">
        <v>0</v>
      </c>
      <c r="I45" s="14">
        <v>0</v>
      </c>
      <c r="J45" s="14">
        <v>0</v>
      </c>
    </row>
    <row r="46" spans="1:10" ht="25.5" customHeight="1">
      <c r="A46" s="31" t="s">
        <v>50</v>
      </c>
      <c r="B46" s="7">
        <v>3610</v>
      </c>
      <c r="C46" s="14">
        <v>2</v>
      </c>
      <c r="D46" s="14">
        <v>0</v>
      </c>
      <c r="E46" s="14">
        <v>0</v>
      </c>
      <c r="F46" s="14">
        <v>0</v>
      </c>
      <c r="G46" s="14">
        <v>0</v>
      </c>
      <c r="H46" s="14">
        <v>0</v>
      </c>
      <c r="I46" s="14">
        <v>0</v>
      </c>
      <c r="J46" s="14">
        <v>0</v>
      </c>
    </row>
    <row r="47" spans="1:10" ht="19.5" customHeight="1">
      <c r="A47" s="29" t="s">
        <v>51</v>
      </c>
      <c r="B47" s="30">
        <v>3620</v>
      </c>
      <c r="C47" s="19">
        <v>77</v>
      </c>
      <c r="D47" s="19">
        <v>84.9</v>
      </c>
      <c r="E47" s="19">
        <v>79.9999999999927</v>
      </c>
      <c r="F47" s="19">
        <v>61.1999999999971</v>
      </c>
      <c r="G47" s="19">
        <v>66.5999999999985</v>
      </c>
      <c r="H47" s="19">
        <v>60.9999999999996</v>
      </c>
      <c r="I47" s="19">
        <v>61</v>
      </c>
      <c r="J47" s="19">
        <v>61.2000000000044</v>
      </c>
    </row>
    <row r="48" spans="1:10" ht="24.75" customHeight="1">
      <c r="A48" s="238" t="s">
        <v>52</v>
      </c>
      <c r="B48" s="238"/>
      <c r="C48" s="238"/>
      <c r="D48" s="238"/>
      <c r="E48" s="238"/>
      <c r="F48" s="238"/>
      <c r="G48" s="238"/>
      <c r="H48" s="238"/>
      <c r="I48" s="238"/>
      <c r="J48" s="238"/>
    </row>
    <row r="49" spans="1:10" ht="19.5" customHeight="1">
      <c r="A49" s="31" t="s">
        <v>53</v>
      </c>
      <c r="B49" s="7">
        <v>4000</v>
      </c>
      <c r="C49" s="32">
        <v>2316.6</v>
      </c>
      <c r="D49" s="32">
        <v>1460.5</v>
      </c>
      <c r="E49" s="32">
        <v>1937.5</v>
      </c>
      <c r="F49" s="32">
        <f>'4. Кап. інвестиції'!F9</f>
        <v>53387</v>
      </c>
      <c r="G49" s="32">
        <f>'4. Кап. інвестиції'!G9</f>
        <v>1400</v>
      </c>
      <c r="H49" s="32">
        <f>'4. Кап. інвестиції'!H9</f>
        <v>2000</v>
      </c>
      <c r="I49" s="32">
        <f>'4. Кап. інвестиції'!I9</f>
        <v>42030.6</v>
      </c>
      <c r="J49" s="32">
        <f>'4. Кап. інвестиції'!J9</f>
        <v>7956.4</v>
      </c>
    </row>
    <row r="50" spans="1:10" s="33" customFormat="1" ht="24.75" customHeight="1">
      <c r="A50" s="239"/>
      <c r="B50" s="239"/>
      <c r="C50" s="239"/>
      <c r="D50" s="239"/>
      <c r="E50" s="239"/>
      <c r="F50" s="239"/>
      <c r="G50" s="239"/>
      <c r="H50" s="239"/>
      <c r="I50" s="239"/>
      <c r="J50" s="239"/>
    </row>
    <row r="51" spans="1:10" s="33" customFormat="1" ht="24.75" customHeight="1">
      <c r="A51" s="34"/>
      <c r="B51" s="34"/>
      <c r="C51" s="35"/>
      <c r="D51" s="35"/>
      <c r="E51" s="35"/>
      <c r="F51" s="35"/>
      <c r="G51" s="35"/>
      <c r="H51" s="35"/>
      <c r="I51" s="35"/>
      <c r="J51" s="35"/>
    </row>
    <row r="52" spans="1:10" ht="24.75" customHeight="1">
      <c r="A52" s="36"/>
      <c r="C52" s="37"/>
      <c r="D52" s="37"/>
      <c r="E52" s="38"/>
      <c r="F52" s="38"/>
      <c r="G52" s="38"/>
      <c r="H52" s="38"/>
      <c r="I52" s="38"/>
      <c r="J52" s="38"/>
    </row>
    <row r="53" spans="1:10" ht="19.5" customHeight="1">
      <c r="A53" s="39" t="s">
        <v>54</v>
      </c>
      <c r="C53" s="37"/>
      <c r="D53" s="37"/>
      <c r="E53" s="40"/>
      <c r="F53" s="40"/>
      <c r="G53" s="41"/>
      <c r="H53" s="233" t="s">
        <v>55</v>
      </c>
      <c r="I53" s="233"/>
      <c r="J53" s="233"/>
    </row>
    <row r="54" spans="1:10" s="44" customFormat="1" ht="21" customHeight="1">
      <c r="A54" s="3" t="s">
        <v>56</v>
      </c>
      <c r="B54" s="1"/>
      <c r="C54" s="42"/>
      <c r="D54" s="42"/>
      <c r="E54" s="37"/>
      <c r="F54" s="37"/>
      <c r="G54" s="43"/>
      <c r="H54" s="234" t="s">
        <v>57</v>
      </c>
      <c r="I54" s="234"/>
      <c r="J54" s="234"/>
    </row>
    <row r="55" spans="3:10" ht="18.75">
      <c r="C55" s="37"/>
      <c r="D55" s="37"/>
      <c r="E55" s="37"/>
      <c r="F55" s="42"/>
      <c r="G55" s="42"/>
      <c r="H55" s="42"/>
      <c r="I55" s="42"/>
      <c r="J55" s="42"/>
    </row>
    <row r="56" spans="1:10" ht="18.75">
      <c r="A56" s="45"/>
      <c r="C56" s="37"/>
      <c r="D56" s="37"/>
      <c r="E56" s="37"/>
      <c r="F56" s="42"/>
      <c r="G56" s="42"/>
      <c r="H56" s="42"/>
      <c r="I56" s="42"/>
      <c r="J56" s="42"/>
    </row>
    <row r="57" spans="1:10" ht="18.75">
      <c r="A57" s="45"/>
      <c r="C57" s="37"/>
      <c r="D57" s="37"/>
      <c r="E57" s="37"/>
      <c r="F57" s="42"/>
      <c r="G57" s="42"/>
      <c r="H57" s="42"/>
      <c r="I57" s="42"/>
      <c r="J57" s="42"/>
    </row>
    <row r="58" spans="1:10" ht="18.75">
      <c r="A58" s="45"/>
      <c r="C58" s="37"/>
      <c r="D58" s="37"/>
      <c r="E58" s="37"/>
      <c r="F58" s="42"/>
      <c r="G58" s="42"/>
      <c r="H58" s="42"/>
      <c r="I58" s="42"/>
      <c r="J58" s="42"/>
    </row>
    <row r="59" spans="1:10" s="3" customFormat="1" ht="18.75">
      <c r="A59" s="45"/>
      <c r="C59" s="37"/>
      <c r="D59" s="37"/>
      <c r="E59" s="37"/>
      <c r="F59" s="42"/>
      <c r="G59" s="42"/>
      <c r="H59" s="42"/>
      <c r="I59" s="42"/>
      <c r="J59" s="42"/>
    </row>
    <row r="60" spans="1:10" s="3" customFormat="1" ht="18.75">
      <c r="A60" s="45"/>
      <c r="C60" s="37"/>
      <c r="D60" s="37"/>
      <c r="E60" s="37"/>
      <c r="F60" s="42"/>
      <c r="G60" s="42"/>
      <c r="H60" s="42"/>
      <c r="I60" s="42"/>
      <c r="J60" s="42"/>
    </row>
    <row r="61" spans="1:10" s="3" customFormat="1" ht="18.75">
      <c r="A61" s="45"/>
      <c r="C61" s="37"/>
      <c r="D61" s="37"/>
      <c r="E61" s="37"/>
      <c r="F61" s="42"/>
      <c r="G61" s="42"/>
      <c r="H61" s="42"/>
      <c r="I61" s="42"/>
      <c r="J61" s="42"/>
    </row>
    <row r="62" spans="1:10" s="3" customFormat="1" ht="18.75">
      <c r="A62" s="45"/>
      <c r="C62" s="37"/>
      <c r="D62" s="37"/>
      <c r="E62" s="37"/>
      <c r="F62" s="42"/>
      <c r="G62" s="42"/>
      <c r="H62" s="42"/>
      <c r="I62" s="42"/>
      <c r="J62" s="42"/>
    </row>
    <row r="63" spans="1:10" s="3" customFormat="1" ht="18.75">
      <c r="A63" s="45"/>
      <c r="C63" s="37"/>
      <c r="D63" s="37"/>
      <c r="E63" s="37"/>
      <c r="F63" s="42"/>
      <c r="G63" s="42"/>
      <c r="H63" s="42"/>
      <c r="I63" s="42"/>
      <c r="J63" s="42"/>
    </row>
    <row r="64" spans="1:10" s="3" customFormat="1" ht="18.75">
      <c r="A64" s="45"/>
      <c r="C64" s="37"/>
      <c r="D64" s="37"/>
      <c r="E64" s="37"/>
      <c r="F64" s="42"/>
      <c r="G64" s="42"/>
      <c r="H64" s="42"/>
      <c r="I64" s="42"/>
      <c r="J64" s="42"/>
    </row>
    <row r="65" spans="1:10" s="3" customFormat="1" ht="18.75">
      <c r="A65" s="45"/>
      <c r="C65" s="37"/>
      <c r="D65" s="37"/>
      <c r="E65" s="37"/>
      <c r="F65" s="42"/>
      <c r="G65" s="42"/>
      <c r="H65" s="42"/>
      <c r="I65" s="42"/>
      <c r="J65" s="42"/>
    </row>
    <row r="66" spans="1:10" s="3" customFormat="1" ht="18.75">
      <c r="A66" s="45"/>
      <c r="F66" s="1"/>
      <c r="G66" s="1"/>
      <c r="H66" s="1"/>
      <c r="I66" s="1"/>
      <c r="J66" s="1"/>
    </row>
    <row r="67" spans="1:10" s="3" customFormat="1" ht="18.75">
      <c r="A67" s="45"/>
      <c r="F67" s="1"/>
      <c r="G67" s="1"/>
      <c r="H67" s="1"/>
      <c r="I67" s="1"/>
      <c r="J67" s="1"/>
    </row>
    <row r="68" spans="1:10" s="3" customFormat="1" ht="18.75">
      <c r="A68" s="45"/>
      <c r="F68" s="1"/>
      <c r="G68" s="1"/>
      <c r="H68" s="1"/>
      <c r="I68" s="1"/>
      <c r="J68" s="1"/>
    </row>
    <row r="69" spans="1:10" s="3" customFormat="1" ht="18.75">
      <c r="A69" s="45"/>
      <c r="F69" s="1"/>
      <c r="G69" s="1"/>
      <c r="H69" s="1"/>
      <c r="I69" s="1"/>
      <c r="J69" s="1"/>
    </row>
    <row r="70" spans="1:10" s="3" customFormat="1" ht="18.75">
      <c r="A70" s="45"/>
      <c r="F70" s="1"/>
      <c r="G70" s="1"/>
      <c r="H70" s="1"/>
      <c r="I70" s="1"/>
      <c r="J70" s="1"/>
    </row>
    <row r="71" spans="1:10" s="3" customFormat="1" ht="18.75">
      <c r="A71" s="45"/>
      <c r="F71" s="1"/>
      <c r="G71" s="1"/>
      <c r="H71" s="1"/>
      <c r="I71" s="1"/>
      <c r="J71" s="1"/>
    </row>
    <row r="72" spans="1:10" s="3" customFormat="1" ht="18.75">
      <c r="A72" s="45"/>
      <c r="F72" s="1"/>
      <c r="G72" s="1"/>
      <c r="H72" s="1"/>
      <c r="I72" s="1"/>
      <c r="J72" s="1"/>
    </row>
    <row r="73" spans="1:10" s="3" customFormat="1" ht="18.75">
      <c r="A73" s="45"/>
      <c r="F73" s="1"/>
      <c r="G73" s="1"/>
      <c r="H73" s="1"/>
      <c r="I73" s="1"/>
      <c r="J73" s="1"/>
    </row>
    <row r="74" spans="1:10" s="3" customFormat="1" ht="18.75">
      <c r="A74" s="45"/>
      <c r="F74" s="1"/>
      <c r="G74" s="1"/>
      <c r="H74" s="1"/>
      <c r="I74" s="1"/>
      <c r="J74" s="1"/>
    </row>
    <row r="75" spans="1:10" s="3" customFormat="1" ht="18.75">
      <c r="A75" s="45"/>
      <c r="F75" s="1"/>
      <c r="G75" s="1"/>
      <c r="H75" s="1"/>
      <c r="I75" s="1"/>
      <c r="J75" s="1"/>
    </row>
    <row r="76" spans="1:10" s="3" customFormat="1" ht="18.75">
      <c r="A76" s="45"/>
      <c r="F76" s="1"/>
      <c r="G76" s="1"/>
      <c r="H76" s="1"/>
      <c r="I76" s="1"/>
      <c r="J76" s="1"/>
    </row>
    <row r="77" spans="1:10" s="3" customFormat="1" ht="18.75">
      <c r="A77" s="45"/>
      <c r="F77" s="1"/>
      <c r="G77" s="1"/>
      <c r="H77" s="1"/>
      <c r="I77" s="1"/>
      <c r="J77" s="1"/>
    </row>
    <row r="78" spans="1:10" s="3" customFormat="1" ht="18.75">
      <c r="A78" s="45"/>
      <c r="F78" s="1"/>
      <c r="G78" s="1"/>
      <c r="H78" s="1"/>
      <c r="I78" s="1"/>
      <c r="J78" s="1"/>
    </row>
    <row r="79" spans="1:10" s="3" customFormat="1" ht="18.75">
      <c r="A79" s="45"/>
      <c r="F79" s="1"/>
      <c r="G79" s="1"/>
      <c r="H79" s="1"/>
      <c r="I79" s="1"/>
      <c r="J79" s="1"/>
    </row>
    <row r="80" spans="1:10" s="3" customFormat="1" ht="18.75">
      <c r="A80" s="45"/>
      <c r="F80" s="1"/>
      <c r="G80" s="1"/>
      <c r="H80" s="1"/>
      <c r="I80" s="1"/>
      <c r="J80" s="1"/>
    </row>
    <row r="81" spans="1:10" s="3" customFormat="1" ht="18.75">
      <c r="A81" s="45"/>
      <c r="F81" s="1"/>
      <c r="G81" s="1"/>
      <c r="H81" s="1"/>
      <c r="I81" s="1"/>
      <c r="J81" s="1"/>
    </row>
    <row r="82" spans="1:10" s="3" customFormat="1" ht="18.75">
      <c r="A82" s="45"/>
      <c r="F82" s="1"/>
      <c r="G82" s="1"/>
      <c r="H82" s="1"/>
      <c r="I82" s="1"/>
      <c r="J82" s="1"/>
    </row>
    <row r="83" spans="1:10" s="3" customFormat="1" ht="18.75">
      <c r="A83" s="45"/>
      <c r="F83" s="1"/>
      <c r="G83" s="1"/>
      <c r="H83" s="1"/>
      <c r="I83" s="1"/>
      <c r="J83" s="1"/>
    </row>
    <row r="84" spans="1:10" s="3" customFormat="1" ht="18.75">
      <c r="A84" s="45"/>
      <c r="F84" s="1"/>
      <c r="G84" s="1"/>
      <c r="H84" s="1"/>
      <c r="I84" s="1"/>
      <c r="J84" s="1"/>
    </row>
    <row r="85" spans="1:10" s="3" customFormat="1" ht="18.75">
      <c r="A85" s="45"/>
      <c r="F85" s="1"/>
      <c r="G85" s="1"/>
      <c r="H85" s="1"/>
      <c r="I85" s="1"/>
      <c r="J85" s="1"/>
    </row>
    <row r="86" spans="1:10" s="3" customFormat="1" ht="18.75">
      <c r="A86" s="45"/>
      <c r="F86" s="1"/>
      <c r="G86" s="1"/>
      <c r="H86" s="1"/>
      <c r="I86" s="1"/>
      <c r="J86" s="1"/>
    </row>
    <row r="87" spans="1:10" s="3" customFormat="1" ht="18.75">
      <c r="A87" s="45"/>
      <c r="F87" s="1"/>
      <c r="G87" s="1"/>
      <c r="H87" s="1"/>
      <c r="I87" s="1"/>
      <c r="J87" s="1"/>
    </row>
    <row r="88" spans="1:10" s="3" customFormat="1" ht="18.75">
      <c r="A88" s="45"/>
      <c r="F88" s="1"/>
      <c r="G88" s="1"/>
      <c r="H88" s="1"/>
      <c r="I88" s="1"/>
      <c r="J88" s="1"/>
    </row>
    <row r="89" spans="1:10" s="3" customFormat="1" ht="18.75">
      <c r="A89" s="45"/>
      <c r="F89" s="1"/>
      <c r="G89" s="1"/>
      <c r="H89" s="1"/>
      <c r="I89" s="1"/>
      <c r="J89" s="1"/>
    </row>
    <row r="90" spans="1:10" s="3" customFormat="1" ht="18.75">
      <c r="A90" s="45"/>
      <c r="F90" s="1"/>
      <c r="G90" s="1"/>
      <c r="H90" s="1"/>
      <c r="I90" s="1"/>
      <c r="J90" s="1"/>
    </row>
    <row r="91" spans="1:10" s="3" customFormat="1" ht="18.75">
      <c r="A91" s="45"/>
      <c r="F91" s="1"/>
      <c r="G91" s="1"/>
      <c r="H91" s="1"/>
      <c r="I91" s="1"/>
      <c r="J91" s="1"/>
    </row>
    <row r="92" spans="1:10" s="3" customFormat="1" ht="18.75">
      <c r="A92" s="45"/>
      <c r="F92" s="1"/>
      <c r="G92" s="1"/>
      <c r="H92" s="1"/>
      <c r="I92" s="1"/>
      <c r="J92" s="1"/>
    </row>
    <row r="93" spans="1:10" s="3" customFormat="1" ht="18.75">
      <c r="A93" s="45"/>
      <c r="F93" s="1"/>
      <c r="G93" s="1"/>
      <c r="H93" s="1"/>
      <c r="I93" s="1"/>
      <c r="J93" s="1"/>
    </row>
    <row r="94" spans="1:10" s="3" customFormat="1" ht="18.75">
      <c r="A94" s="45"/>
      <c r="F94" s="1"/>
      <c r="G94" s="1"/>
      <c r="H94" s="1"/>
      <c r="I94" s="1"/>
      <c r="J94" s="1"/>
    </row>
    <row r="95" spans="1:10" s="3" customFormat="1" ht="18.75">
      <c r="A95" s="45"/>
      <c r="F95" s="1"/>
      <c r="G95" s="1"/>
      <c r="H95" s="1"/>
      <c r="I95" s="1"/>
      <c r="J95" s="1"/>
    </row>
    <row r="96" spans="1:10" s="3" customFormat="1" ht="18.75">
      <c r="A96" s="45"/>
      <c r="F96" s="1"/>
      <c r="G96" s="1"/>
      <c r="H96" s="1"/>
      <c r="I96" s="1"/>
      <c r="J96" s="1"/>
    </row>
    <row r="97" spans="1:10" s="3" customFormat="1" ht="18.75">
      <c r="A97" s="45"/>
      <c r="F97" s="1"/>
      <c r="G97" s="1"/>
      <c r="H97" s="1"/>
      <c r="I97" s="1"/>
      <c r="J97" s="1"/>
    </row>
    <row r="98" spans="1:10" s="3" customFormat="1" ht="18.75">
      <c r="A98" s="45"/>
      <c r="F98" s="1"/>
      <c r="G98" s="1"/>
      <c r="H98" s="1"/>
      <c r="I98" s="1"/>
      <c r="J98" s="1"/>
    </row>
    <row r="99" spans="1:10" s="3" customFormat="1" ht="18.75">
      <c r="A99" s="45"/>
      <c r="F99" s="1"/>
      <c r="G99" s="1"/>
      <c r="H99" s="1"/>
      <c r="I99" s="1"/>
      <c r="J99" s="1"/>
    </row>
    <row r="100" spans="1:10" s="3" customFormat="1" ht="18.75">
      <c r="A100" s="45"/>
      <c r="F100" s="1"/>
      <c r="G100" s="1"/>
      <c r="H100" s="1"/>
      <c r="I100" s="1"/>
      <c r="J100" s="1"/>
    </row>
    <row r="101" spans="1:10" s="3" customFormat="1" ht="18.75">
      <c r="A101" s="45"/>
      <c r="F101" s="1"/>
      <c r="G101" s="1"/>
      <c r="H101" s="1"/>
      <c r="I101" s="1"/>
      <c r="J101" s="1"/>
    </row>
    <row r="102" spans="1:10" s="3" customFormat="1" ht="18.75">
      <c r="A102" s="45"/>
      <c r="F102" s="1"/>
      <c r="G102" s="1"/>
      <c r="H102" s="1"/>
      <c r="I102" s="1"/>
      <c r="J102" s="1"/>
    </row>
    <row r="103" spans="1:10" s="3" customFormat="1" ht="18.75">
      <c r="A103" s="45"/>
      <c r="F103" s="1"/>
      <c r="G103" s="1"/>
      <c r="H103" s="1"/>
      <c r="I103" s="1"/>
      <c r="J103" s="1"/>
    </row>
    <row r="104" spans="1:10" s="3" customFormat="1" ht="18.75">
      <c r="A104" s="45"/>
      <c r="F104" s="1"/>
      <c r="G104" s="1"/>
      <c r="H104" s="1"/>
      <c r="I104" s="1"/>
      <c r="J104" s="1"/>
    </row>
    <row r="105" spans="1:10" s="3" customFormat="1" ht="18.75">
      <c r="A105" s="45"/>
      <c r="F105" s="1"/>
      <c r="G105" s="1"/>
      <c r="H105" s="1"/>
      <c r="I105" s="1"/>
      <c r="J105" s="1"/>
    </row>
    <row r="106" spans="1:10" s="3" customFormat="1" ht="18.75">
      <c r="A106" s="45"/>
      <c r="F106" s="1"/>
      <c r="G106" s="1"/>
      <c r="H106" s="1"/>
      <c r="I106" s="1"/>
      <c r="J106" s="1"/>
    </row>
    <row r="107" spans="1:10" s="3" customFormat="1" ht="18.75">
      <c r="A107" s="45"/>
      <c r="F107" s="1"/>
      <c r="G107" s="1"/>
      <c r="H107" s="1"/>
      <c r="I107" s="1"/>
      <c r="J107" s="1"/>
    </row>
    <row r="108" spans="1:10" s="3" customFormat="1" ht="18.75">
      <c r="A108" s="45"/>
      <c r="F108" s="1"/>
      <c r="G108" s="1"/>
      <c r="H108" s="1"/>
      <c r="I108" s="1"/>
      <c r="J108" s="1"/>
    </row>
    <row r="109" spans="1:10" s="3" customFormat="1" ht="18.75">
      <c r="A109" s="45"/>
      <c r="F109" s="1"/>
      <c r="G109" s="1"/>
      <c r="H109" s="1"/>
      <c r="I109" s="1"/>
      <c r="J109" s="1"/>
    </row>
    <row r="110" spans="1:10" s="3" customFormat="1" ht="18.75">
      <c r="A110" s="45"/>
      <c r="F110" s="1"/>
      <c r="G110" s="1"/>
      <c r="H110" s="1"/>
      <c r="I110" s="1"/>
      <c r="J110" s="1"/>
    </row>
    <row r="111" spans="1:10" s="3" customFormat="1" ht="18.75">
      <c r="A111" s="45"/>
      <c r="F111" s="1"/>
      <c r="G111" s="1"/>
      <c r="H111" s="1"/>
      <c r="I111" s="1"/>
      <c r="J111" s="1"/>
    </row>
    <row r="112" spans="1:10" s="3" customFormat="1" ht="18.75">
      <c r="A112" s="45"/>
      <c r="F112" s="1"/>
      <c r="G112" s="1"/>
      <c r="H112" s="1"/>
      <c r="I112" s="1"/>
      <c r="J112" s="1"/>
    </row>
    <row r="113" spans="1:10" s="3" customFormat="1" ht="18.75">
      <c r="A113" s="45"/>
      <c r="F113" s="1"/>
      <c r="G113" s="1"/>
      <c r="H113" s="1"/>
      <c r="I113" s="1"/>
      <c r="J113" s="1"/>
    </row>
    <row r="114" spans="1:10" s="3" customFormat="1" ht="18.75">
      <c r="A114" s="45"/>
      <c r="F114" s="1"/>
      <c r="G114" s="1"/>
      <c r="H114" s="1"/>
      <c r="I114" s="1"/>
      <c r="J114" s="1"/>
    </row>
    <row r="115" spans="1:10" s="3" customFormat="1" ht="18.75">
      <c r="A115" s="45"/>
      <c r="F115" s="1"/>
      <c r="G115" s="1"/>
      <c r="H115" s="1"/>
      <c r="I115" s="1"/>
      <c r="J115" s="1"/>
    </row>
    <row r="116" spans="1:10" s="3" customFormat="1" ht="18.75">
      <c r="A116" s="45"/>
      <c r="F116" s="1"/>
      <c r="G116" s="1"/>
      <c r="H116" s="1"/>
      <c r="I116" s="1"/>
      <c r="J116" s="1"/>
    </row>
    <row r="117" spans="1:10" s="3" customFormat="1" ht="18.75">
      <c r="A117" s="45"/>
      <c r="F117" s="1"/>
      <c r="G117" s="1"/>
      <c r="H117" s="1"/>
      <c r="I117" s="1"/>
      <c r="J117" s="1"/>
    </row>
    <row r="118" spans="1:10" s="3" customFormat="1" ht="18.75">
      <c r="A118" s="45"/>
      <c r="F118" s="1"/>
      <c r="G118" s="1"/>
      <c r="H118" s="1"/>
      <c r="I118" s="1"/>
      <c r="J118" s="1"/>
    </row>
    <row r="119" spans="1:10" s="3" customFormat="1" ht="18.75">
      <c r="A119" s="45"/>
      <c r="F119" s="1"/>
      <c r="G119" s="1"/>
      <c r="H119" s="1"/>
      <c r="I119" s="1"/>
      <c r="J119" s="1"/>
    </row>
    <row r="120" spans="1:10" s="3" customFormat="1" ht="18.75">
      <c r="A120" s="45"/>
      <c r="F120" s="1"/>
      <c r="G120" s="1"/>
      <c r="H120" s="1"/>
      <c r="I120" s="1"/>
      <c r="J120" s="1"/>
    </row>
    <row r="121" spans="1:10" s="3" customFormat="1" ht="18.75">
      <c r="A121" s="45"/>
      <c r="F121" s="1"/>
      <c r="G121" s="1"/>
      <c r="H121" s="1"/>
      <c r="I121" s="1"/>
      <c r="J121" s="1"/>
    </row>
    <row r="122" spans="1:10" s="3" customFormat="1" ht="18.75">
      <c r="A122" s="45"/>
      <c r="F122" s="1"/>
      <c r="G122" s="1"/>
      <c r="H122" s="1"/>
      <c r="I122" s="1"/>
      <c r="J122" s="1"/>
    </row>
    <row r="123" spans="1:10" s="3" customFormat="1" ht="18.75">
      <c r="A123" s="45"/>
      <c r="F123" s="1"/>
      <c r="G123" s="1"/>
      <c r="H123" s="1"/>
      <c r="I123" s="1"/>
      <c r="J123" s="1"/>
    </row>
    <row r="124" spans="1:10" s="3" customFormat="1" ht="18.75">
      <c r="A124" s="45"/>
      <c r="F124" s="1"/>
      <c r="G124" s="1"/>
      <c r="H124" s="1"/>
      <c r="I124" s="1"/>
      <c r="J124" s="1"/>
    </row>
    <row r="125" spans="1:10" s="3" customFormat="1" ht="18.75">
      <c r="A125" s="45"/>
      <c r="F125" s="1"/>
      <c r="G125" s="1"/>
      <c r="H125" s="1"/>
      <c r="I125" s="1"/>
      <c r="J125" s="1"/>
    </row>
    <row r="126" spans="1:10" s="3" customFormat="1" ht="18.75">
      <c r="A126" s="45"/>
      <c r="F126" s="1"/>
      <c r="G126" s="1"/>
      <c r="H126" s="1"/>
      <c r="I126" s="1"/>
      <c r="J126" s="1"/>
    </row>
    <row r="127" spans="1:10" s="3" customFormat="1" ht="18.75">
      <c r="A127" s="45"/>
      <c r="F127" s="1"/>
      <c r="G127" s="1"/>
      <c r="H127" s="1"/>
      <c r="I127" s="1"/>
      <c r="J127" s="1"/>
    </row>
    <row r="128" spans="1:10" s="3" customFormat="1" ht="18.75">
      <c r="A128" s="45"/>
      <c r="F128" s="1"/>
      <c r="G128" s="1"/>
      <c r="H128" s="1"/>
      <c r="I128" s="1"/>
      <c r="J128" s="1"/>
    </row>
    <row r="129" spans="1:10" s="3" customFormat="1" ht="18.75">
      <c r="A129" s="45"/>
      <c r="F129" s="1"/>
      <c r="G129" s="1"/>
      <c r="H129" s="1"/>
      <c r="I129" s="1"/>
      <c r="J129" s="1"/>
    </row>
    <row r="130" spans="1:10" s="3" customFormat="1" ht="18.75">
      <c r="A130" s="45"/>
      <c r="F130" s="1"/>
      <c r="G130" s="1"/>
      <c r="H130" s="1"/>
      <c r="I130" s="1"/>
      <c r="J130" s="1"/>
    </row>
    <row r="131" spans="1:10" s="3" customFormat="1" ht="18.75">
      <c r="A131" s="45"/>
      <c r="F131" s="1"/>
      <c r="G131" s="1"/>
      <c r="H131" s="1"/>
      <c r="I131" s="1"/>
      <c r="J131" s="1"/>
    </row>
    <row r="132" spans="1:10" s="3" customFormat="1" ht="18.75">
      <c r="A132" s="45"/>
      <c r="F132" s="1"/>
      <c r="G132" s="1"/>
      <c r="H132" s="1"/>
      <c r="I132" s="1"/>
      <c r="J132" s="1"/>
    </row>
    <row r="133" spans="1:10" s="3" customFormat="1" ht="18.75">
      <c r="A133" s="45"/>
      <c r="F133" s="1"/>
      <c r="G133" s="1"/>
      <c r="H133" s="1"/>
      <c r="I133" s="1"/>
      <c r="J133" s="1"/>
    </row>
    <row r="134" spans="1:10" s="3" customFormat="1" ht="18.75">
      <c r="A134" s="45"/>
      <c r="F134" s="1"/>
      <c r="G134" s="1"/>
      <c r="H134" s="1"/>
      <c r="I134" s="1"/>
      <c r="J134" s="1"/>
    </row>
    <row r="135" spans="1:10" s="3" customFormat="1" ht="18.75">
      <c r="A135" s="45"/>
      <c r="F135" s="1"/>
      <c r="G135" s="1"/>
      <c r="H135" s="1"/>
      <c r="I135" s="1"/>
      <c r="J135" s="1"/>
    </row>
    <row r="136" spans="1:10" s="3" customFormat="1" ht="18.75">
      <c r="A136" s="45"/>
      <c r="F136" s="1"/>
      <c r="G136" s="1"/>
      <c r="H136" s="1"/>
      <c r="I136" s="1"/>
      <c r="J136" s="1"/>
    </row>
    <row r="137" spans="1:10" s="3" customFormat="1" ht="18.75">
      <c r="A137" s="45"/>
      <c r="F137" s="1"/>
      <c r="G137" s="1"/>
      <c r="H137" s="1"/>
      <c r="I137" s="1"/>
      <c r="J137" s="1"/>
    </row>
    <row r="138" spans="1:10" s="3" customFormat="1" ht="18.75">
      <c r="A138" s="45"/>
      <c r="F138" s="1"/>
      <c r="G138" s="1"/>
      <c r="H138" s="1"/>
      <c r="I138" s="1"/>
      <c r="J138" s="1"/>
    </row>
    <row r="139" spans="1:10" s="3" customFormat="1" ht="18.75">
      <c r="A139" s="45"/>
      <c r="F139" s="1"/>
      <c r="G139" s="1"/>
      <c r="H139" s="1"/>
      <c r="I139" s="1"/>
      <c r="J139" s="1"/>
    </row>
    <row r="140" spans="1:10" s="3" customFormat="1" ht="18.75">
      <c r="A140" s="45"/>
      <c r="F140" s="1"/>
      <c r="G140" s="1"/>
      <c r="H140" s="1"/>
      <c r="I140" s="1"/>
      <c r="J140" s="1"/>
    </row>
    <row r="141" spans="1:10" s="3" customFormat="1" ht="18.75">
      <c r="A141" s="45"/>
      <c r="F141" s="1"/>
      <c r="G141" s="1"/>
      <c r="H141" s="1"/>
      <c r="I141" s="1"/>
      <c r="J141" s="1"/>
    </row>
    <row r="142" spans="1:10" s="3" customFormat="1" ht="18.75">
      <c r="A142" s="45"/>
      <c r="F142" s="1"/>
      <c r="G142" s="1"/>
      <c r="H142" s="1"/>
      <c r="I142" s="1"/>
      <c r="J142" s="1"/>
    </row>
    <row r="143" spans="1:10" s="3" customFormat="1" ht="18.75">
      <c r="A143" s="45"/>
      <c r="F143" s="1"/>
      <c r="G143" s="1"/>
      <c r="H143" s="1"/>
      <c r="I143" s="1"/>
      <c r="J143" s="1"/>
    </row>
    <row r="144" spans="1:10" s="3" customFormat="1" ht="18.75">
      <c r="A144" s="45"/>
      <c r="F144" s="1"/>
      <c r="G144" s="1"/>
      <c r="H144" s="1"/>
      <c r="I144" s="1"/>
      <c r="J144" s="1"/>
    </row>
    <row r="145" spans="1:10" s="3" customFormat="1" ht="18.75">
      <c r="A145" s="45"/>
      <c r="F145" s="1"/>
      <c r="G145" s="1"/>
      <c r="H145" s="1"/>
      <c r="I145" s="1"/>
      <c r="J145" s="1"/>
    </row>
    <row r="146" spans="1:10" s="3" customFormat="1" ht="18.75">
      <c r="A146" s="45"/>
      <c r="F146" s="1"/>
      <c r="G146" s="1"/>
      <c r="H146" s="1"/>
      <c r="I146" s="1"/>
      <c r="J146" s="1"/>
    </row>
    <row r="147" spans="1:10" s="3" customFormat="1" ht="18.75">
      <c r="A147" s="45"/>
      <c r="F147" s="1"/>
      <c r="G147" s="1"/>
      <c r="H147" s="1"/>
      <c r="I147" s="1"/>
      <c r="J147" s="1"/>
    </row>
    <row r="148" spans="1:10" s="3" customFormat="1" ht="18.75">
      <c r="A148" s="45"/>
      <c r="F148" s="1"/>
      <c r="G148" s="1"/>
      <c r="H148" s="1"/>
      <c r="I148" s="1"/>
      <c r="J148" s="1"/>
    </row>
    <row r="149" spans="1:10" s="3" customFormat="1" ht="18.75">
      <c r="A149" s="45"/>
      <c r="F149" s="1"/>
      <c r="G149" s="1"/>
      <c r="H149" s="1"/>
      <c r="I149" s="1"/>
      <c r="J149" s="1"/>
    </row>
    <row r="150" spans="1:10" s="3" customFormat="1" ht="18.75">
      <c r="A150" s="45"/>
      <c r="F150" s="1"/>
      <c r="G150" s="1"/>
      <c r="H150" s="1"/>
      <c r="I150" s="1"/>
      <c r="J150" s="1"/>
    </row>
    <row r="151" spans="1:10" s="3" customFormat="1" ht="18.75">
      <c r="A151" s="45"/>
      <c r="F151" s="1"/>
      <c r="G151" s="1"/>
      <c r="H151" s="1"/>
      <c r="I151" s="1"/>
      <c r="J151" s="1"/>
    </row>
    <row r="152" spans="1:10" s="3" customFormat="1" ht="18.75">
      <c r="A152" s="45"/>
      <c r="F152" s="1"/>
      <c r="G152" s="1"/>
      <c r="H152" s="1"/>
      <c r="I152" s="1"/>
      <c r="J152" s="1"/>
    </row>
    <row r="153" spans="1:10" s="3" customFormat="1" ht="18.75">
      <c r="A153" s="45"/>
      <c r="F153" s="1"/>
      <c r="G153" s="1"/>
      <c r="H153" s="1"/>
      <c r="I153" s="1"/>
      <c r="J153" s="1"/>
    </row>
    <row r="154" spans="1:10" s="3" customFormat="1" ht="18.75">
      <c r="A154" s="45"/>
      <c r="F154" s="1"/>
      <c r="G154" s="1"/>
      <c r="H154" s="1"/>
      <c r="I154" s="1"/>
      <c r="J154" s="1"/>
    </row>
    <row r="155" spans="1:10" s="3" customFormat="1" ht="18.75">
      <c r="A155" s="45"/>
      <c r="F155" s="1"/>
      <c r="G155" s="1"/>
      <c r="H155" s="1"/>
      <c r="I155" s="1"/>
      <c r="J155" s="1"/>
    </row>
    <row r="156" spans="1:10" s="3" customFormat="1" ht="18.75">
      <c r="A156" s="45"/>
      <c r="F156" s="1"/>
      <c r="G156" s="1"/>
      <c r="H156" s="1"/>
      <c r="I156" s="1"/>
      <c r="J156" s="1"/>
    </row>
    <row r="157" spans="1:10" s="3" customFormat="1" ht="18.75">
      <c r="A157" s="45"/>
      <c r="F157" s="1"/>
      <c r="G157" s="1"/>
      <c r="H157" s="1"/>
      <c r="I157" s="1"/>
      <c r="J157" s="1"/>
    </row>
    <row r="158" spans="1:10" s="3" customFormat="1" ht="18.75">
      <c r="A158" s="45"/>
      <c r="F158" s="1"/>
      <c r="G158" s="1"/>
      <c r="H158" s="1"/>
      <c r="I158" s="1"/>
      <c r="J158" s="1"/>
    </row>
    <row r="159" spans="1:10" s="3" customFormat="1" ht="18.75">
      <c r="A159" s="45"/>
      <c r="F159" s="1"/>
      <c r="G159" s="1"/>
      <c r="H159" s="1"/>
      <c r="I159" s="1"/>
      <c r="J159" s="1"/>
    </row>
    <row r="160" spans="1:10" s="3" customFormat="1" ht="18.75">
      <c r="A160" s="45"/>
      <c r="F160" s="1"/>
      <c r="G160" s="1"/>
      <c r="H160" s="1"/>
      <c r="I160" s="1"/>
      <c r="J160" s="1"/>
    </row>
    <row r="161" spans="1:10" s="3" customFormat="1" ht="18.75">
      <c r="A161" s="45"/>
      <c r="F161" s="1"/>
      <c r="G161" s="1"/>
      <c r="H161" s="1"/>
      <c r="I161" s="1"/>
      <c r="J161" s="1"/>
    </row>
    <row r="162" spans="1:10" s="3" customFormat="1" ht="18.75">
      <c r="A162" s="45"/>
      <c r="F162" s="1"/>
      <c r="G162" s="1"/>
      <c r="H162" s="1"/>
      <c r="I162" s="1"/>
      <c r="J162" s="1"/>
    </row>
    <row r="163" spans="1:10" s="3" customFormat="1" ht="18.75">
      <c r="A163" s="45"/>
      <c r="F163" s="1"/>
      <c r="G163" s="1"/>
      <c r="H163" s="1"/>
      <c r="I163" s="1"/>
      <c r="J163" s="1"/>
    </row>
    <row r="164" spans="1:10" s="3" customFormat="1" ht="18.75">
      <c r="A164" s="45"/>
      <c r="F164" s="1"/>
      <c r="G164" s="1"/>
      <c r="H164" s="1"/>
      <c r="I164" s="1"/>
      <c r="J164" s="1"/>
    </row>
    <row r="165" spans="1:10" s="3" customFormat="1" ht="18.75">
      <c r="A165" s="45"/>
      <c r="F165" s="1"/>
      <c r="G165" s="1"/>
      <c r="H165" s="1"/>
      <c r="I165" s="1"/>
      <c r="J165" s="1"/>
    </row>
    <row r="166" spans="1:10" s="3" customFormat="1" ht="18.75">
      <c r="A166" s="45"/>
      <c r="F166" s="1"/>
      <c r="G166" s="1"/>
      <c r="H166" s="1"/>
      <c r="I166" s="1"/>
      <c r="J166" s="1"/>
    </row>
    <row r="167" spans="1:10" s="3" customFormat="1" ht="18.75">
      <c r="A167" s="45"/>
      <c r="F167" s="1"/>
      <c r="G167" s="1"/>
      <c r="H167" s="1"/>
      <c r="I167" s="1"/>
      <c r="J167" s="1"/>
    </row>
    <row r="168" spans="1:10" s="3" customFormat="1" ht="18.75">
      <c r="A168" s="45"/>
      <c r="F168" s="1"/>
      <c r="G168" s="1"/>
      <c r="H168" s="1"/>
      <c r="I168" s="1"/>
      <c r="J168" s="1"/>
    </row>
    <row r="169" spans="1:10" s="3" customFormat="1" ht="18.75">
      <c r="A169" s="45"/>
      <c r="F169" s="1"/>
      <c r="G169" s="1"/>
      <c r="H169" s="1"/>
      <c r="I169" s="1"/>
      <c r="J169" s="1"/>
    </row>
    <row r="170" spans="1:10" s="3" customFormat="1" ht="18.75">
      <c r="A170" s="45"/>
      <c r="F170" s="1"/>
      <c r="G170" s="1"/>
      <c r="H170" s="1"/>
      <c r="I170" s="1"/>
      <c r="J170" s="1"/>
    </row>
    <row r="171" spans="1:10" s="3" customFormat="1" ht="18.75">
      <c r="A171" s="45"/>
      <c r="F171" s="1"/>
      <c r="G171" s="1"/>
      <c r="H171" s="1"/>
      <c r="I171" s="1"/>
      <c r="J171" s="1"/>
    </row>
    <row r="172" spans="1:10" s="3" customFormat="1" ht="18.75">
      <c r="A172" s="45"/>
      <c r="F172" s="1"/>
      <c r="G172" s="1"/>
      <c r="H172" s="1"/>
      <c r="I172" s="1"/>
      <c r="J172" s="1"/>
    </row>
    <row r="173" spans="1:10" s="3" customFormat="1" ht="18.75">
      <c r="A173" s="45"/>
      <c r="F173" s="1"/>
      <c r="G173" s="1"/>
      <c r="H173" s="1"/>
      <c r="I173" s="1"/>
      <c r="J173" s="1"/>
    </row>
    <row r="174" spans="1:10" s="3" customFormat="1" ht="18.75">
      <c r="A174" s="45"/>
      <c r="F174" s="1"/>
      <c r="G174" s="1"/>
      <c r="H174" s="1"/>
      <c r="I174" s="1"/>
      <c r="J174" s="1"/>
    </row>
    <row r="175" spans="1:10" s="3" customFormat="1" ht="18.75">
      <c r="A175" s="45"/>
      <c r="F175" s="1"/>
      <c r="G175" s="1"/>
      <c r="H175" s="1"/>
      <c r="I175" s="1"/>
      <c r="J175" s="1"/>
    </row>
    <row r="176" spans="1:10" s="3" customFormat="1" ht="18.75">
      <c r="A176" s="45"/>
      <c r="F176" s="1"/>
      <c r="G176" s="1"/>
      <c r="H176" s="1"/>
      <c r="I176" s="1"/>
      <c r="J176" s="1"/>
    </row>
    <row r="177" spans="1:10" s="3" customFormat="1" ht="18.75">
      <c r="A177" s="45"/>
      <c r="F177" s="1"/>
      <c r="G177" s="1"/>
      <c r="H177" s="1"/>
      <c r="I177" s="1"/>
      <c r="J177" s="1"/>
    </row>
    <row r="178" spans="1:10" s="3" customFormat="1" ht="18.75">
      <c r="A178" s="45"/>
      <c r="F178" s="1"/>
      <c r="G178" s="1"/>
      <c r="H178" s="1"/>
      <c r="I178" s="1"/>
      <c r="J178" s="1"/>
    </row>
    <row r="179" spans="1:10" s="3" customFormat="1" ht="18.75">
      <c r="A179" s="45"/>
      <c r="F179" s="1"/>
      <c r="G179" s="1"/>
      <c r="H179" s="1"/>
      <c r="I179" s="1"/>
      <c r="J179" s="1"/>
    </row>
    <row r="180" spans="1:10" s="3" customFormat="1" ht="18.75">
      <c r="A180" s="45"/>
      <c r="F180" s="1"/>
      <c r="G180" s="1"/>
      <c r="H180" s="1"/>
      <c r="I180" s="1"/>
      <c r="J180" s="1"/>
    </row>
    <row r="181" spans="1:10" s="3" customFormat="1" ht="18.75">
      <c r="A181" s="45"/>
      <c r="F181" s="1"/>
      <c r="G181" s="1"/>
      <c r="H181" s="1"/>
      <c r="I181" s="1"/>
      <c r="J181" s="1"/>
    </row>
    <row r="182" spans="1:10" s="3" customFormat="1" ht="18.75">
      <c r="A182" s="45"/>
      <c r="F182" s="1"/>
      <c r="G182" s="1"/>
      <c r="H182" s="1"/>
      <c r="I182" s="1"/>
      <c r="J182" s="1"/>
    </row>
  </sheetData>
  <sheetProtection/>
  <mergeCells count="18">
    <mergeCell ref="A8:J8"/>
    <mergeCell ref="A9:J9"/>
    <mergeCell ref="A10:J10"/>
    <mergeCell ref="A12:J12"/>
    <mergeCell ref="A14:A15"/>
    <mergeCell ref="B14:B15"/>
    <mergeCell ref="C14:C15"/>
    <mergeCell ref="D14:D15"/>
    <mergeCell ref="E14:E15"/>
    <mergeCell ref="F14:F15"/>
    <mergeCell ref="H53:J53"/>
    <mergeCell ref="H54:J54"/>
    <mergeCell ref="G14:J14"/>
    <mergeCell ref="A17:J17"/>
    <mergeCell ref="A33:J33"/>
    <mergeCell ref="A41:J41"/>
    <mergeCell ref="A48:J48"/>
    <mergeCell ref="A50:J50"/>
  </mergeCells>
  <printOptions/>
  <pageMargins left="0.5074803149606298" right="0" top="0.8500000000000001" bottom="1.043700787401575" header="0.3153543307086614" footer="0.7480314960629921"/>
  <pageSetup fitToHeight="0" fitToWidth="0" orientation="portrait" pageOrder="overThenDown" paperSize="9" scale="43"/>
  <headerFooter alignWithMargins="0">
    <oddHeader xml:space="preserve">&amp;R&amp;"Times New Roman1,Regular"&amp;14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K278"/>
  <sheetViews>
    <sheetView zoomScale="75" zoomScaleNormal="75" zoomScalePageLayoutView="0" workbookViewId="0" topLeftCell="A106">
      <selection activeCell="F145" sqref="F145"/>
    </sheetView>
  </sheetViews>
  <sheetFormatPr defaultColWidth="8.5" defaultRowHeight="14.25"/>
  <cols>
    <col min="1" max="1" width="77.8984375" style="47" customWidth="1"/>
    <col min="2" max="2" width="11.19921875" style="3" customWidth="1"/>
    <col min="3" max="5" width="15.09765625" style="3" customWidth="1"/>
    <col min="6" max="10" width="15.09765625" style="1" customWidth="1"/>
    <col min="11" max="16384" width="8.5" style="1" customWidth="1"/>
  </cols>
  <sheetData>
    <row r="3" spans="1:11" ht="19.5">
      <c r="A3" s="48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19.5">
      <c r="A4" s="48"/>
      <c r="B4" s="4"/>
      <c r="C4" s="4"/>
      <c r="D4" s="4"/>
      <c r="E4" s="4"/>
      <c r="F4" s="4"/>
      <c r="G4" s="4"/>
      <c r="H4" s="4"/>
      <c r="I4" s="4"/>
      <c r="J4" s="4"/>
      <c r="K4" s="4"/>
    </row>
    <row r="6" spans="1:10" ht="19.5" customHeight="1">
      <c r="A6" s="247" t="s">
        <v>58</v>
      </c>
      <c r="B6" s="247"/>
      <c r="C6" s="247"/>
      <c r="D6" s="247"/>
      <c r="E6" s="247"/>
      <c r="F6" s="247"/>
      <c r="G6" s="247"/>
      <c r="H6" s="247"/>
      <c r="I6" s="247"/>
      <c r="J6" s="247"/>
    </row>
    <row r="7" spans="1:10" ht="19.5">
      <c r="A7" s="49"/>
      <c r="B7" s="50"/>
      <c r="C7" s="50"/>
      <c r="D7" s="51"/>
      <c r="E7" s="51"/>
      <c r="F7" s="51"/>
      <c r="G7" s="51"/>
      <c r="H7" s="51"/>
      <c r="I7" s="51"/>
      <c r="J7" s="51"/>
    </row>
    <row r="8" spans="1:10" ht="36" customHeight="1">
      <c r="A8" s="248" t="s">
        <v>10</v>
      </c>
      <c r="B8" s="249" t="s">
        <v>11</v>
      </c>
      <c r="C8" s="242" t="s">
        <v>59</v>
      </c>
      <c r="D8" s="242" t="s">
        <v>13</v>
      </c>
      <c r="E8" s="243" t="s">
        <v>14</v>
      </c>
      <c r="F8" s="243" t="s">
        <v>60</v>
      </c>
      <c r="G8" s="243" t="s">
        <v>16</v>
      </c>
      <c r="H8" s="243"/>
      <c r="I8" s="243"/>
      <c r="J8" s="243"/>
    </row>
    <row r="9" spans="1:10" ht="61.5" customHeight="1">
      <c r="A9" s="248"/>
      <c r="B9" s="249"/>
      <c r="C9" s="242"/>
      <c r="D9" s="242"/>
      <c r="E9" s="243"/>
      <c r="F9" s="243"/>
      <c r="G9" s="54" t="s">
        <v>17</v>
      </c>
      <c r="H9" s="54" t="s">
        <v>18</v>
      </c>
      <c r="I9" s="54" t="s">
        <v>19</v>
      </c>
      <c r="J9" s="54" t="s">
        <v>20</v>
      </c>
    </row>
    <row r="10" spans="1:10" ht="18" customHeight="1">
      <c r="A10" s="52">
        <v>1</v>
      </c>
      <c r="B10" s="53">
        <v>2</v>
      </c>
      <c r="C10" s="10">
        <v>3</v>
      </c>
      <c r="D10" s="10">
        <v>4</v>
      </c>
      <c r="E10" s="10">
        <v>5</v>
      </c>
      <c r="F10" s="10">
        <v>6</v>
      </c>
      <c r="G10" s="10">
        <v>7</v>
      </c>
      <c r="H10" s="10">
        <v>8</v>
      </c>
      <c r="I10" s="10">
        <v>9</v>
      </c>
      <c r="J10" s="10">
        <v>10</v>
      </c>
    </row>
    <row r="11" spans="1:10" s="33" customFormat="1" ht="19.5" customHeight="1">
      <c r="A11" s="244" t="s">
        <v>61</v>
      </c>
      <c r="B11" s="244"/>
      <c r="C11" s="244"/>
      <c r="D11" s="244"/>
      <c r="E11" s="244"/>
      <c r="F11" s="244"/>
      <c r="G11" s="244"/>
      <c r="H11" s="244"/>
      <c r="I11" s="244"/>
      <c r="J11" s="244"/>
    </row>
    <row r="12" spans="1:10" s="33" customFormat="1" ht="48" customHeight="1">
      <c r="A12" s="55" t="s">
        <v>62</v>
      </c>
      <c r="B12" s="56">
        <v>1000</v>
      </c>
      <c r="C12" s="57">
        <v>37964.34</v>
      </c>
      <c r="D12" s="57">
        <v>55388</v>
      </c>
      <c r="E12" s="57">
        <v>55874.9</v>
      </c>
      <c r="F12" s="57">
        <f>G12+H12+I12+J12</f>
        <v>69248.29999999999</v>
      </c>
      <c r="G12" s="57">
        <f>G13+G14+G15</f>
        <v>15685.099999999999</v>
      </c>
      <c r="H12" s="57">
        <f>H13+H14+H15</f>
        <v>15870.7</v>
      </c>
      <c r="I12" s="57">
        <f>I13+I14+I15</f>
        <v>17638.1</v>
      </c>
      <c r="J12" s="57">
        <f>J13+J14+J15</f>
        <v>20054.4</v>
      </c>
    </row>
    <row r="13" spans="1:10" s="33" customFormat="1" ht="27.75" customHeight="1">
      <c r="A13" s="58" t="s">
        <v>63</v>
      </c>
      <c r="B13" s="53">
        <v>1010</v>
      </c>
      <c r="C13" s="59">
        <v>9607.87</v>
      </c>
      <c r="D13" s="59">
        <v>11869</v>
      </c>
      <c r="E13" s="59">
        <v>13980.2</v>
      </c>
      <c r="F13" s="59">
        <v>15017.9</v>
      </c>
      <c r="G13" s="59">
        <v>3519.3</v>
      </c>
      <c r="H13" s="59">
        <v>3465.5</v>
      </c>
      <c r="I13" s="59">
        <v>3865.5</v>
      </c>
      <c r="J13" s="59">
        <v>4167.6</v>
      </c>
    </row>
    <row r="14" spans="1:10" s="33" customFormat="1" ht="27.75" customHeight="1">
      <c r="A14" s="58" t="s">
        <v>64</v>
      </c>
      <c r="B14" s="53">
        <v>1011</v>
      </c>
      <c r="C14" s="59">
        <v>0</v>
      </c>
      <c r="D14" s="59">
        <v>0</v>
      </c>
      <c r="E14" s="59">
        <v>0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</row>
    <row r="15" spans="1:10" s="33" customFormat="1" ht="33" customHeight="1">
      <c r="A15" s="58" t="s">
        <v>65</v>
      </c>
      <c r="B15" s="53">
        <v>1012</v>
      </c>
      <c r="C15" s="59">
        <v>28356.47</v>
      </c>
      <c r="D15" s="59">
        <v>43519</v>
      </c>
      <c r="E15" s="59">
        <v>41894.7</v>
      </c>
      <c r="F15" s="59">
        <f>G15+H15+I15+J15</f>
        <v>54230.4</v>
      </c>
      <c r="G15" s="59">
        <f>G16+G22</f>
        <v>12165.8</v>
      </c>
      <c r="H15" s="59">
        <f>H16+H22</f>
        <v>12405.2</v>
      </c>
      <c r="I15" s="59">
        <f>I16+I22</f>
        <v>13772.6</v>
      </c>
      <c r="J15" s="59">
        <f>J16+J22</f>
        <v>15886.800000000001</v>
      </c>
    </row>
    <row r="16" spans="1:10" s="33" customFormat="1" ht="53.25" customHeight="1">
      <c r="A16" s="58" t="s">
        <v>66</v>
      </c>
      <c r="B16" s="53" t="s">
        <v>67</v>
      </c>
      <c r="C16" s="59"/>
      <c r="D16" s="59"/>
      <c r="E16" s="59"/>
      <c r="F16" s="59">
        <v>36812.9</v>
      </c>
      <c r="G16" s="59">
        <v>8245.1</v>
      </c>
      <c r="H16" s="59">
        <v>8409.9</v>
      </c>
      <c r="I16" s="59">
        <v>9351.2</v>
      </c>
      <c r="J16" s="59">
        <v>10806.7</v>
      </c>
    </row>
    <row r="17" spans="1:10" s="33" customFormat="1" ht="45.75" customHeight="1">
      <c r="A17" s="58" t="s">
        <v>68</v>
      </c>
      <c r="B17" s="53" t="s">
        <v>69</v>
      </c>
      <c r="C17" s="59">
        <v>144.31</v>
      </c>
      <c r="D17" s="59"/>
      <c r="E17" s="59"/>
      <c r="F17" s="59"/>
      <c r="G17" s="59"/>
      <c r="H17" s="59"/>
      <c r="I17" s="59"/>
      <c r="J17" s="59"/>
    </row>
    <row r="18" spans="1:10" s="33" customFormat="1" ht="67.5" customHeight="1">
      <c r="A18" s="58" t="s">
        <v>70</v>
      </c>
      <c r="B18" s="53" t="s">
        <v>71</v>
      </c>
      <c r="C18" s="60"/>
      <c r="D18" s="60"/>
      <c r="E18" s="60"/>
      <c r="F18" s="59"/>
      <c r="G18" s="59"/>
      <c r="H18" s="59"/>
      <c r="I18" s="59"/>
      <c r="J18" s="59"/>
    </row>
    <row r="19" spans="1:11" s="33" customFormat="1" ht="48" customHeight="1">
      <c r="A19" s="58" t="s">
        <v>72</v>
      </c>
      <c r="B19" s="53" t="s">
        <v>73</v>
      </c>
      <c r="C19" s="59"/>
      <c r="D19" s="59"/>
      <c r="E19" s="59"/>
      <c r="F19" s="59"/>
      <c r="G19" s="59"/>
      <c r="H19" s="59"/>
      <c r="I19" s="59"/>
      <c r="J19" s="59"/>
      <c r="K19" s="61"/>
    </row>
    <row r="20" spans="1:10" s="33" customFormat="1" ht="48" customHeight="1">
      <c r="A20" s="58" t="s">
        <v>74</v>
      </c>
      <c r="B20" s="53" t="s">
        <v>75</v>
      </c>
      <c r="C20" s="59">
        <v>28212.16</v>
      </c>
      <c r="D20" s="59">
        <v>43519</v>
      </c>
      <c r="E20" s="59">
        <v>41894.7</v>
      </c>
      <c r="F20" s="59"/>
      <c r="G20" s="59"/>
      <c r="H20" s="59"/>
      <c r="I20" s="59"/>
      <c r="J20" s="59"/>
    </row>
    <row r="21" spans="1:10" s="33" customFormat="1" ht="31.5" customHeight="1">
      <c r="A21" s="58" t="s">
        <v>76</v>
      </c>
      <c r="B21" s="53" t="s">
        <v>77</v>
      </c>
      <c r="C21" s="59"/>
      <c r="D21" s="59"/>
      <c r="E21" s="59"/>
      <c r="F21" s="59"/>
      <c r="G21" s="59"/>
      <c r="H21" s="59"/>
      <c r="I21" s="59"/>
      <c r="J21" s="59"/>
    </row>
    <row r="22" spans="1:10" s="33" customFormat="1" ht="44.25" customHeight="1">
      <c r="A22" s="58" t="s">
        <v>78</v>
      </c>
      <c r="B22" s="53" t="s">
        <v>79</v>
      </c>
      <c r="C22" s="59"/>
      <c r="D22" s="59"/>
      <c r="E22" s="59"/>
      <c r="F22" s="59">
        <f>G22+H22+I22+J22</f>
        <v>17417.5</v>
      </c>
      <c r="G22" s="59">
        <v>3920.7</v>
      </c>
      <c r="H22" s="59">
        <v>3995.3</v>
      </c>
      <c r="I22" s="59">
        <v>4421.4</v>
      </c>
      <c r="J22" s="59">
        <v>5080.1</v>
      </c>
    </row>
    <row r="23" spans="1:10" s="33" customFormat="1" ht="33" customHeight="1">
      <c r="A23" s="58" t="s">
        <v>80</v>
      </c>
      <c r="B23" s="53">
        <v>1020</v>
      </c>
      <c r="C23" s="59">
        <v>293.14</v>
      </c>
      <c r="D23" s="59">
        <v>171.1</v>
      </c>
      <c r="E23" s="59">
        <v>277.5</v>
      </c>
      <c r="F23" s="59">
        <v>335.3</v>
      </c>
      <c r="G23" s="59">
        <v>91.1</v>
      </c>
      <c r="H23" s="59">
        <v>75.1</v>
      </c>
      <c r="I23" s="59">
        <v>95.2</v>
      </c>
      <c r="J23" s="59">
        <v>73.9</v>
      </c>
    </row>
    <row r="24" spans="1:10" s="33" customFormat="1" ht="31.5" customHeight="1">
      <c r="A24" s="58" t="s">
        <v>81</v>
      </c>
      <c r="B24" s="53">
        <v>1030</v>
      </c>
      <c r="C24" s="59"/>
      <c r="D24" s="59"/>
      <c r="E24" s="59"/>
      <c r="F24" s="59"/>
      <c r="G24" s="59"/>
      <c r="H24" s="59"/>
      <c r="I24" s="59"/>
      <c r="J24" s="59"/>
    </row>
    <row r="25" spans="1:10" s="33" customFormat="1" ht="43.5" customHeight="1">
      <c r="A25" s="55" t="s">
        <v>22</v>
      </c>
      <c r="B25" s="62">
        <v>1040</v>
      </c>
      <c r="C25" s="63">
        <v>37671.2</v>
      </c>
      <c r="D25" s="63">
        <v>55216.9</v>
      </c>
      <c r="E25" s="63">
        <v>55597.4</v>
      </c>
      <c r="F25" s="63">
        <f>F12-F23</f>
        <v>68912.99999999999</v>
      </c>
      <c r="G25" s="63">
        <f>G12-G23</f>
        <v>15593.999999999998</v>
      </c>
      <c r="H25" s="63">
        <f>H12-H23</f>
        <v>15795.6</v>
      </c>
      <c r="I25" s="63">
        <f>I12-I23</f>
        <v>17542.899999999998</v>
      </c>
      <c r="J25" s="63">
        <f>J12-J23</f>
        <v>19980.5</v>
      </c>
    </row>
    <row r="26" spans="1:10" ht="46.5" customHeight="1">
      <c r="A26" s="55" t="s">
        <v>82</v>
      </c>
      <c r="B26" s="62">
        <v>1050</v>
      </c>
      <c r="C26" s="63">
        <v>28923.9</v>
      </c>
      <c r="D26" s="63">
        <v>48609.3</v>
      </c>
      <c r="E26" s="63">
        <v>48013.7</v>
      </c>
      <c r="F26" s="63">
        <v>57272.3</v>
      </c>
      <c r="G26" s="63">
        <v>12878</v>
      </c>
      <c r="H26" s="63">
        <v>13121.3</v>
      </c>
      <c r="I26" s="63">
        <v>14619.4</v>
      </c>
      <c r="J26" s="63">
        <v>16653.6</v>
      </c>
    </row>
    <row r="27" spans="1:10" s="44" customFormat="1" ht="30" customHeight="1">
      <c r="A27" s="64" t="s">
        <v>83</v>
      </c>
      <c r="B27" s="65">
        <v>1051</v>
      </c>
      <c r="C27" s="66">
        <v>1345.4</v>
      </c>
      <c r="D27" s="66">
        <v>1519.1</v>
      </c>
      <c r="E27" s="66">
        <v>3717.8</v>
      </c>
      <c r="F27" s="66">
        <v>3307.6</v>
      </c>
      <c r="G27" s="66">
        <v>261.6</v>
      </c>
      <c r="H27" s="66">
        <v>703.6</v>
      </c>
      <c r="I27" s="66">
        <v>849.3</v>
      </c>
      <c r="J27" s="66">
        <v>1493.1</v>
      </c>
    </row>
    <row r="28" spans="1:10" s="44" customFormat="1" ht="30" customHeight="1">
      <c r="A28" s="64" t="s">
        <v>84</v>
      </c>
      <c r="B28" s="65" t="s">
        <v>85</v>
      </c>
      <c r="C28" s="66">
        <v>585.2</v>
      </c>
      <c r="D28" s="66">
        <v>660.7</v>
      </c>
      <c r="E28" s="66">
        <v>986</v>
      </c>
      <c r="F28" s="66">
        <v>1640</v>
      </c>
      <c r="G28" s="66">
        <v>210</v>
      </c>
      <c r="H28" s="66">
        <v>410</v>
      </c>
      <c r="I28" s="66">
        <v>410</v>
      </c>
      <c r="J28" s="66">
        <v>610</v>
      </c>
    </row>
    <row r="29" spans="1:10" s="44" customFormat="1" ht="27.75" customHeight="1">
      <c r="A29" s="64" t="s">
        <v>86</v>
      </c>
      <c r="B29" s="65">
        <v>1052</v>
      </c>
      <c r="C29" s="66">
        <v>377.2</v>
      </c>
      <c r="D29" s="66">
        <v>378.2</v>
      </c>
      <c r="E29" s="66">
        <v>497.6</v>
      </c>
      <c r="F29" s="66">
        <v>504.2</v>
      </c>
      <c r="G29" s="66">
        <v>125.8</v>
      </c>
      <c r="H29" s="66">
        <v>124</v>
      </c>
      <c r="I29" s="66">
        <v>124.7</v>
      </c>
      <c r="J29" s="66">
        <v>129.7</v>
      </c>
    </row>
    <row r="30" spans="1:10" s="44" customFormat="1" ht="24.75" customHeight="1">
      <c r="A30" s="64" t="s">
        <v>87</v>
      </c>
      <c r="B30" s="65">
        <v>1053</v>
      </c>
      <c r="C30" s="66">
        <v>6035.8</v>
      </c>
      <c r="D30" s="66">
        <v>18779.2</v>
      </c>
      <c r="E30" s="66">
        <v>14860.6</v>
      </c>
      <c r="F30" s="66">
        <v>17290</v>
      </c>
      <c r="G30" s="66">
        <v>4090.4</v>
      </c>
      <c r="H30" s="66">
        <v>4215.6</v>
      </c>
      <c r="I30" s="66">
        <v>4413.5</v>
      </c>
      <c r="J30" s="66">
        <v>4570.5</v>
      </c>
    </row>
    <row r="31" spans="1:10" s="44" customFormat="1" ht="30" customHeight="1">
      <c r="A31" s="64" t="s">
        <v>88</v>
      </c>
      <c r="B31" s="65">
        <v>1054</v>
      </c>
      <c r="C31" s="66">
        <v>14317.3</v>
      </c>
      <c r="D31" s="66">
        <v>20952.9</v>
      </c>
      <c r="E31" s="66">
        <v>20658.3</v>
      </c>
      <c r="F31" s="66">
        <v>27028.6</v>
      </c>
      <c r="G31" s="66">
        <v>6517.5</v>
      </c>
      <c r="H31" s="66">
        <v>6268.4</v>
      </c>
      <c r="I31" s="66">
        <v>6988.7</v>
      </c>
      <c r="J31" s="66">
        <v>7254</v>
      </c>
    </row>
    <row r="32" spans="1:10" s="44" customFormat="1" ht="30" customHeight="1">
      <c r="A32" s="64" t="s">
        <v>89</v>
      </c>
      <c r="B32" s="65" t="s">
        <v>90</v>
      </c>
      <c r="C32" s="66">
        <v>1539.5</v>
      </c>
      <c r="D32" s="66"/>
      <c r="E32" s="66">
        <v>1569.1</v>
      </c>
      <c r="F32" s="66"/>
      <c r="G32" s="66"/>
      <c r="H32" s="66"/>
      <c r="I32" s="66"/>
      <c r="J32" s="66"/>
    </row>
    <row r="33" spans="1:10" s="44" customFormat="1" ht="27.75" customHeight="1">
      <c r="A33" s="64" t="s">
        <v>91</v>
      </c>
      <c r="B33" s="65">
        <v>1055</v>
      </c>
      <c r="C33" s="66">
        <v>3157.7</v>
      </c>
      <c r="D33" s="66">
        <v>4609.6</v>
      </c>
      <c r="E33" s="66">
        <v>4390.3</v>
      </c>
      <c r="F33" s="66">
        <v>5946.3</v>
      </c>
      <c r="G33" s="66">
        <v>1433.9</v>
      </c>
      <c r="H33" s="66">
        <v>1379</v>
      </c>
      <c r="I33" s="66">
        <v>1537.5</v>
      </c>
      <c r="J33" s="66">
        <v>1595.9</v>
      </c>
    </row>
    <row r="34" spans="1:10" s="44" customFormat="1" ht="69" customHeight="1">
      <c r="A34" s="64" t="s">
        <v>92</v>
      </c>
      <c r="B34" s="65">
        <v>1056</v>
      </c>
      <c r="C34" s="66"/>
      <c r="D34" s="66"/>
      <c r="E34" s="66"/>
      <c r="F34" s="66"/>
      <c r="G34" s="66"/>
      <c r="H34" s="66"/>
      <c r="I34" s="66"/>
      <c r="J34" s="66"/>
    </row>
    <row r="35" spans="1:10" s="44" customFormat="1" ht="29.25" customHeight="1">
      <c r="A35" s="64" t="s">
        <v>93</v>
      </c>
      <c r="B35" s="65">
        <v>1057</v>
      </c>
      <c r="C35" s="66">
        <v>727.9</v>
      </c>
      <c r="D35" s="66">
        <v>638.8</v>
      </c>
      <c r="E35" s="66">
        <v>604.3</v>
      </c>
      <c r="F35" s="66">
        <v>640</v>
      </c>
      <c r="G35" s="66">
        <v>74</v>
      </c>
      <c r="H35" s="66">
        <v>62</v>
      </c>
      <c r="I35" s="66">
        <v>156</v>
      </c>
      <c r="J35" s="66">
        <v>348</v>
      </c>
    </row>
    <row r="36" spans="1:10" s="44" customFormat="1" ht="26.25" customHeight="1">
      <c r="A36" s="64" t="s">
        <v>94</v>
      </c>
      <c r="B36" s="65">
        <v>1058</v>
      </c>
      <c r="C36" s="66">
        <v>1423.2</v>
      </c>
      <c r="D36" s="66">
        <v>1731.5</v>
      </c>
      <c r="E36" s="66">
        <v>1715.7</v>
      </c>
      <c r="F36" s="66">
        <v>2555.6</v>
      </c>
      <c r="G36" s="66">
        <v>374.8</v>
      </c>
      <c r="H36" s="66">
        <v>368.7</v>
      </c>
      <c r="I36" s="66">
        <v>549.7</v>
      </c>
      <c r="J36" s="66">
        <v>1262.4</v>
      </c>
    </row>
    <row r="37" spans="1:10" s="44" customFormat="1" ht="29.25" customHeight="1">
      <c r="A37" s="64" t="s">
        <v>95</v>
      </c>
      <c r="B37" s="65" t="s">
        <v>96</v>
      </c>
      <c r="C37" s="66">
        <v>91.5</v>
      </c>
      <c r="D37" s="66">
        <v>96.9</v>
      </c>
      <c r="E37" s="66">
        <v>117</v>
      </c>
      <c r="F37" s="66">
        <v>128</v>
      </c>
      <c r="G37" s="66">
        <v>31.8</v>
      </c>
      <c r="H37" s="66">
        <v>31.2</v>
      </c>
      <c r="I37" s="66">
        <v>32.3</v>
      </c>
      <c r="J37" s="66">
        <v>32.7</v>
      </c>
    </row>
    <row r="38" spans="1:10" s="44" customFormat="1" ht="24.75" customHeight="1">
      <c r="A38" s="64" t="s">
        <v>97</v>
      </c>
      <c r="B38" s="65"/>
      <c r="C38" s="66"/>
      <c r="D38" s="66"/>
      <c r="E38" s="66"/>
      <c r="F38" s="66"/>
      <c r="G38" s="66"/>
      <c r="H38" s="66"/>
      <c r="I38" s="66"/>
      <c r="J38" s="66"/>
    </row>
    <row r="39" spans="1:10" s="44" customFormat="1" ht="29.25" customHeight="1">
      <c r="A39" s="64" t="s">
        <v>98</v>
      </c>
      <c r="B39" s="65" t="s">
        <v>99</v>
      </c>
      <c r="C39" s="66">
        <v>0.3</v>
      </c>
      <c r="D39" s="66">
        <v>0</v>
      </c>
      <c r="E39" s="66">
        <v>0.6</v>
      </c>
      <c r="F39" s="66">
        <v>0</v>
      </c>
      <c r="G39" s="66">
        <v>0</v>
      </c>
      <c r="H39" s="66">
        <v>0</v>
      </c>
      <c r="I39" s="66">
        <v>0</v>
      </c>
      <c r="J39" s="66">
        <v>0</v>
      </c>
    </row>
    <row r="40" spans="1:10" s="44" customFormat="1" ht="24.75" customHeight="1">
      <c r="A40" s="64" t="s">
        <v>100</v>
      </c>
      <c r="B40" s="65" t="s">
        <v>101</v>
      </c>
      <c r="C40" s="66">
        <v>91.2</v>
      </c>
      <c r="D40" s="66">
        <v>96.9</v>
      </c>
      <c r="E40" s="66">
        <v>116.4</v>
      </c>
      <c r="F40" s="66">
        <v>128</v>
      </c>
      <c r="G40" s="66">
        <v>31.8</v>
      </c>
      <c r="H40" s="66">
        <v>31.2</v>
      </c>
      <c r="I40" s="66">
        <v>32.3</v>
      </c>
      <c r="J40" s="66">
        <v>32.7</v>
      </c>
    </row>
    <row r="41" spans="1:10" s="44" customFormat="1" ht="24" customHeight="1">
      <c r="A41" s="64" t="s">
        <v>102</v>
      </c>
      <c r="B41" s="65" t="s">
        <v>103</v>
      </c>
      <c r="C41" s="66">
        <v>247.9</v>
      </c>
      <c r="D41" s="66">
        <v>594.3</v>
      </c>
      <c r="E41" s="66">
        <v>436.1</v>
      </c>
      <c r="F41" s="66">
        <v>437.5</v>
      </c>
      <c r="G41" s="66">
        <v>93.1</v>
      </c>
      <c r="H41" s="66">
        <v>103.1</v>
      </c>
      <c r="I41" s="66">
        <v>103.1</v>
      </c>
      <c r="J41" s="66">
        <v>138.2</v>
      </c>
    </row>
    <row r="42" spans="1:10" s="44" customFormat="1" ht="22.5" customHeight="1">
      <c r="A42" s="64" t="s">
        <v>97</v>
      </c>
      <c r="B42" s="65"/>
      <c r="C42" s="66"/>
      <c r="D42" s="66"/>
      <c r="E42" s="66"/>
      <c r="F42" s="66"/>
      <c r="G42" s="66"/>
      <c r="H42" s="66"/>
      <c r="I42" s="66"/>
      <c r="J42" s="66"/>
    </row>
    <row r="43" spans="1:10" s="44" customFormat="1" ht="24.75" customHeight="1">
      <c r="A43" s="64" t="s">
        <v>104</v>
      </c>
      <c r="B43" s="65" t="s">
        <v>105</v>
      </c>
      <c r="C43" s="66">
        <v>37.2</v>
      </c>
      <c r="D43" s="66">
        <v>20</v>
      </c>
      <c r="E43" s="66">
        <v>20</v>
      </c>
      <c r="F43" s="66">
        <v>20</v>
      </c>
      <c r="G43" s="66"/>
      <c r="H43" s="66">
        <v>10</v>
      </c>
      <c r="I43" s="66">
        <v>10</v>
      </c>
      <c r="J43" s="66"/>
    </row>
    <row r="44" spans="1:10" s="44" customFormat="1" ht="19.5" customHeight="1">
      <c r="A44" s="64" t="s">
        <v>106</v>
      </c>
      <c r="B44" s="65" t="s">
        <v>107</v>
      </c>
      <c r="C44" s="66">
        <v>15.1</v>
      </c>
      <c r="D44" s="66">
        <v>40</v>
      </c>
      <c r="E44" s="66">
        <v>45.1</v>
      </c>
      <c r="F44" s="66">
        <v>45</v>
      </c>
      <c r="G44" s="66"/>
      <c r="H44" s="66"/>
      <c r="I44" s="66"/>
      <c r="J44" s="66">
        <v>45</v>
      </c>
    </row>
    <row r="45" spans="1:10" s="44" customFormat="1" ht="24.75" customHeight="1">
      <c r="A45" s="64" t="s">
        <v>108</v>
      </c>
      <c r="B45" s="65" t="s">
        <v>109</v>
      </c>
      <c r="C45" s="66">
        <v>194.1</v>
      </c>
      <c r="D45" s="66">
        <v>533.3</v>
      </c>
      <c r="E45" s="66">
        <v>370</v>
      </c>
      <c r="F45" s="66">
        <v>368.9</v>
      </c>
      <c r="G45" s="66">
        <v>92.2</v>
      </c>
      <c r="H45" s="66">
        <v>92.2</v>
      </c>
      <c r="I45" s="66">
        <v>92.2</v>
      </c>
      <c r="J45" s="66">
        <v>92.3</v>
      </c>
    </row>
    <row r="46" spans="1:10" s="44" customFormat="1" ht="27.75" customHeight="1">
      <c r="A46" s="64" t="s">
        <v>110</v>
      </c>
      <c r="B46" s="65" t="s">
        <v>111</v>
      </c>
      <c r="C46" s="66">
        <v>1.5</v>
      </c>
      <c r="D46" s="66">
        <v>1</v>
      </c>
      <c r="E46" s="66">
        <v>1</v>
      </c>
      <c r="F46" s="66">
        <v>3.6</v>
      </c>
      <c r="G46" s="66">
        <v>0.9</v>
      </c>
      <c r="H46" s="66">
        <v>0.9</v>
      </c>
      <c r="I46" s="66">
        <v>0.9</v>
      </c>
      <c r="J46" s="66">
        <v>0.9</v>
      </c>
    </row>
    <row r="47" spans="1:10" s="44" customFormat="1" ht="26.25" customHeight="1">
      <c r="A47" s="64" t="s">
        <v>112</v>
      </c>
      <c r="B47" s="65" t="s">
        <v>113</v>
      </c>
      <c r="C47" s="66">
        <v>349.2</v>
      </c>
      <c r="D47" s="66">
        <v>444.8</v>
      </c>
      <c r="E47" s="66">
        <v>451.6</v>
      </c>
      <c r="F47" s="66">
        <v>490</v>
      </c>
      <c r="G47" s="66">
        <v>79.8</v>
      </c>
      <c r="H47" s="66">
        <v>86</v>
      </c>
      <c r="I47" s="66">
        <v>119.4</v>
      </c>
      <c r="J47" s="66">
        <v>204.8</v>
      </c>
    </row>
    <row r="48" spans="1:10" s="44" customFormat="1" ht="27.75" customHeight="1">
      <c r="A48" s="64" t="s">
        <v>114</v>
      </c>
      <c r="B48" s="65" t="s">
        <v>115</v>
      </c>
      <c r="C48" s="66">
        <v>734.6</v>
      </c>
      <c r="D48" s="66">
        <v>225.5</v>
      </c>
      <c r="E48" s="66">
        <v>341</v>
      </c>
      <c r="F48" s="66">
        <v>1500.1</v>
      </c>
      <c r="G48" s="66">
        <v>170.1</v>
      </c>
      <c r="H48" s="66">
        <v>148.4</v>
      </c>
      <c r="I48" s="66">
        <v>294.9</v>
      </c>
      <c r="J48" s="66">
        <v>886.7</v>
      </c>
    </row>
    <row r="49" spans="1:10" s="44" customFormat="1" ht="24.75" customHeight="1">
      <c r="A49" s="64" t="s">
        <v>97</v>
      </c>
      <c r="B49" s="65"/>
      <c r="C49" s="66"/>
      <c r="D49" s="66"/>
      <c r="E49" s="66"/>
      <c r="F49" s="66"/>
      <c r="G49" s="66"/>
      <c r="H49" s="66"/>
      <c r="I49" s="66"/>
      <c r="J49" s="66"/>
    </row>
    <row r="50" spans="1:10" s="44" customFormat="1" ht="27.75" customHeight="1">
      <c r="A50" s="64" t="s">
        <v>116</v>
      </c>
      <c r="B50" s="65" t="s">
        <v>117</v>
      </c>
      <c r="C50" s="66">
        <v>30</v>
      </c>
      <c r="D50" s="66">
        <v>40</v>
      </c>
      <c r="E50" s="66">
        <v>45</v>
      </c>
      <c r="F50" s="66">
        <v>40</v>
      </c>
      <c r="G50" s="66">
        <v>9.5</v>
      </c>
      <c r="H50" s="66">
        <v>9.5</v>
      </c>
      <c r="I50" s="66">
        <v>10.5</v>
      </c>
      <c r="J50" s="66">
        <v>10.5</v>
      </c>
    </row>
    <row r="51" spans="1:10" s="44" customFormat="1" ht="26.25" customHeight="1">
      <c r="A51" s="64" t="s">
        <v>118</v>
      </c>
      <c r="B51" s="65" t="s">
        <v>119</v>
      </c>
      <c r="C51" s="66">
        <v>39</v>
      </c>
      <c r="D51" s="66">
        <v>41.9</v>
      </c>
      <c r="E51" s="66">
        <v>56</v>
      </c>
      <c r="F51" s="66">
        <v>61.1</v>
      </c>
      <c r="G51" s="66">
        <v>14.3</v>
      </c>
      <c r="H51" s="66">
        <v>14.5</v>
      </c>
      <c r="I51" s="66">
        <v>15.5</v>
      </c>
      <c r="J51" s="66">
        <v>16.8</v>
      </c>
    </row>
    <row r="52" spans="1:10" s="44" customFormat="1" ht="26.25" customHeight="1">
      <c r="A52" s="64" t="s">
        <v>120</v>
      </c>
      <c r="B52" s="65" t="s">
        <v>121</v>
      </c>
      <c r="C52" s="66">
        <v>13.7</v>
      </c>
      <c r="D52" s="66">
        <v>14.4</v>
      </c>
      <c r="E52" s="66">
        <v>14.4</v>
      </c>
      <c r="F52" s="66">
        <v>14.4</v>
      </c>
      <c r="G52" s="66">
        <v>3.6</v>
      </c>
      <c r="H52" s="66">
        <v>3.6</v>
      </c>
      <c r="I52" s="66">
        <v>3.6</v>
      </c>
      <c r="J52" s="66">
        <v>3.6</v>
      </c>
    </row>
    <row r="53" spans="1:10" s="44" customFormat="1" ht="30" customHeight="1">
      <c r="A53" s="64" t="s">
        <v>122</v>
      </c>
      <c r="B53" s="65" t="s">
        <v>123</v>
      </c>
      <c r="C53" s="66">
        <v>0</v>
      </c>
      <c r="D53" s="66">
        <v>3.6</v>
      </c>
      <c r="E53" s="66">
        <v>10</v>
      </c>
      <c r="F53" s="66">
        <v>20.4</v>
      </c>
      <c r="G53" s="66">
        <v>5.1</v>
      </c>
      <c r="H53" s="66">
        <v>5.1</v>
      </c>
      <c r="I53" s="66">
        <v>5.1</v>
      </c>
      <c r="J53" s="66">
        <v>5.1</v>
      </c>
    </row>
    <row r="54" spans="1:10" s="44" customFormat="1" ht="26.25" customHeight="1">
      <c r="A54" s="64" t="s">
        <v>124</v>
      </c>
      <c r="B54" s="65" t="s">
        <v>125</v>
      </c>
      <c r="C54" s="66">
        <v>10.2</v>
      </c>
      <c r="D54" s="66">
        <v>3.6</v>
      </c>
      <c r="E54" s="66">
        <v>3.6</v>
      </c>
      <c r="F54" s="66">
        <v>3.6</v>
      </c>
      <c r="G54" s="66">
        <v>0.9</v>
      </c>
      <c r="H54" s="66">
        <v>0.9</v>
      </c>
      <c r="I54" s="66">
        <v>0.9</v>
      </c>
      <c r="J54" s="66">
        <v>0.9</v>
      </c>
    </row>
    <row r="55" spans="1:10" s="44" customFormat="1" ht="27.75" customHeight="1">
      <c r="A55" s="64" t="s">
        <v>126</v>
      </c>
      <c r="B55" s="65" t="s">
        <v>127</v>
      </c>
      <c r="C55" s="66">
        <v>619.8</v>
      </c>
      <c r="D55" s="66">
        <v>97.4</v>
      </c>
      <c r="E55" s="66">
        <v>179.4</v>
      </c>
      <c r="F55" s="66">
        <v>877.3</v>
      </c>
      <c r="G55" s="66">
        <v>135.9</v>
      </c>
      <c r="H55" s="66">
        <v>98.3</v>
      </c>
      <c r="I55" s="66">
        <v>205.4</v>
      </c>
      <c r="J55" s="66">
        <v>437.7</v>
      </c>
    </row>
    <row r="56" spans="1:10" s="44" customFormat="1" ht="24.75" customHeight="1">
      <c r="A56" s="64" t="s">
        <v>128</v>
      </c>
      <c r="B56" s="65" t="s">
        <v>129</v>
      </c>
      <c r="C56" s="66">
        <v>3.5</v>
      </c>
      <c r="D56" s="66">
        <v>3.1</v>
      </c>
      <c r="E56" s="66">
        <v>3.6</v>
      </c>
      <c r="F56" s="66">
        <v>2.7</v>
      </c>
      <c r="G56" s="66">
        <v>0.8</v>
      </c>
      <c r="H56" s="66">
        <v>0.5</v>
      </c>
      <c r="I56" s="66">
        <v>0.6</v>
      </c>
      <c r="J56" s="66">
        <v>0.8</v>
      </c>
    </row>
    <row r="57" spans="1:10" s="44" customFormat="1" ht="24" customHeight="1">
      <c r="A57" s="64" t="s">
        <v>130</v>
      </c>
      <c r="B57" s="65" t="s">
        <v>131</v>
      </c>
      <c r="C57" s="66">
        <v>18.4</v>
      </c>
      <c r="D57" s="66">
        <v>21.5</v>
      </c>
      <c r="E57" s="66">
        <v>29</v>
      </c>
      <c r="F57" s="66">
        <v>28</v>
      </c>
      <c r="G57" s="66"/>
      <c r="H57" s="66">
        <v>16</v>
      </c>
      <c r="I57" s="66">
        <v>12</v>
      </c>
      <c r="J57" s="66"/>
    </row>
    <row r="58" spans="1:10" s="44" customFormat="1" ht="24" customHeight="1">
      <c r="A58" s="64" t="s">
        <v>132</v>
      </c>
      <c r="B58" s="65">
        <v>1059</v>
      </c>
      <c r="C58" s="66"/>
      <c r="D58" s="66"/>
      <c r="E58" s="66"/>
      <c r="F58" s="66">
        <v>82.6</v>
      </c>
      <c r="G58" s="66"/>
      <c r="H58" s="66"/>
      <c r="I58" s="66">
        <v>41.3</v>
      </c>
      <c r="J58" s="66">
        <v>41.3</v>
      </c>
    </row>
    <row r="59" spans="1:10" s="44" customFormat="1" ht="24" customHeight="1">
      <c r="A59" s="64" t="s">
        <v>133</v>
      </c>
      <c r="B59" s="65">
        <v>1060</v>
      </c>
      <c r="C59" s="67"/>
      <c r="D59" s="66">
        <v>370</v>
      </c>
      <c r="E59" s="66">
        <v>370</v>
      </c>
      <c r="F59" s="66">
        <v>370</v>
      </c>
      <c r="G59" s="66"/>
      <c r="H59" s="66"/>
      <c r="I59" s="66"/>
      <c r="J59" s="66">
        <v>370</v>
      </c>
    </row>
    <row r="60" spans="1:10" s="71" customFormat="1" ht="42" customHeight="1">
      <c r="A60" s="68" t="s">
        <v>134</v>
      </c>
      <c r="B60" s="69">
        <v>1060</v>
      </c>
      <c r="C60" s="70">
        <v>8747.3</v>
      </c>
      <c r="D60" s="70">
        <v>6607.6</v>
      </c>
      <c r="E60" s="70">
        <v>7583.69999999999</v>
      </c>
      <c r="F60" s="70">
        <f>F25-F26</f>
        <v>11640.699999999983</v>
      </c>
      <c r="G60" s="70">
        <f>G25-G26</f>
        <v>2715.999999999998</v>
      </c>
      <c r="H60" s="70">
        <f>H25-H26</f>
        <v>2674.300000000001</v>
      </c>
      <c r="I60" s="70">
        <f>I25-I26</f>
        <v>2923.499999999998</v>
      </c>
      <c r="J60" s="70">
        <f>J25-J26</f>
        <v>3326.9000000000015</v>
      </c>
    </row>
    <row r="61" spans="1:10" ht="33" customHeight="1">
      <c r="A61" s="55" t="s">
        <v>135</v>
      </c>
      <c r="B61" s="62">
        <v>1070</v>
      </c>
      <c r="C61" s="72"/>
      <c r="D61" s="73"/>
      <c r="E61" s="73"/>
      <c r="F61" s="63"/>
      <c r="G61" s="63"/>
      <c r="H61" s="63"/>
      <c r="I61" s="63"/>
      <c r="J61" s="63"/>
    </row>
    <row r="62" spans="1:10" ht="30" customHeight="1">
      <c r="A62" s="55" t="s">
        <v>136</v>
      </c>
      <c r="B62" s="62">
        <v>1080</v>
      </c>
      <c r="C62" s="72">
        <v>4641.6</v>
      </c>
      <c r="D62" s="63">
        <v>5756.4</v>
      </c>
      <c r="E62" s="63">
        <v>6174.9</v>
      </c>
      <c r="F62" s="63">
        <v>9850.7</v>
      </c>
      <c r="G62" s="63">
        <v>2445.6</v>
      </c>
      <c r="H62" s="63">
        <v>2389.8</v>
      </c>
      <c r="I62" s="63">
        <v>2460.8</v>
      </c>
      <c r="J62" s="63">
        <v>2554.5</v>
      </c>
    </row>
    <row r="63" spans="1:10" ht="45" customHeight="1">
      <c r="A63" s="64" t="s">
        <v>137</v>
      </c>
      <c r="B63" s="65">
        <v>1081</v>
      </c>
      <c r="C63" s="67"/>
      <c r="D63" s="66"/>
      <c r="E63" s="66"/>
      <c r="F63" s="66"/>
      <c r="G63" s="74"/>
      <c r="H63" s="74"/>
      <c r="I63" s="74"/>
      <c r="J63" s="74"/>
    </row>
    <row r="64" spans="1:10" ht="19.5" customHeight="1">
      <c r="A64" s="64" t="s">
        <v>138</v>
      </c>
      <c r="B64" s="65">
        <v>1082</v>
      </c>
      <c r="C64" s="67"/>
      <c r="D64" s="66"/>
      <c r="E64" s="66"/>
      <c r="F64" s="66"/>
      <c r="G64" s="74"/>
      <c r="H64" s="74"/>
      <c r="I64" s="74"/>
      <c r="J64" s="74"/>
    </row>
    <row r="65" spans="1:10" ht="19.5" customHeight="1">
      <c r="A65" s="64" t="s">
        <v>139</v>
      </c>
      <c r="B65" s="65">
        <v>1083</v>
      </c>
      <c r="C65" s="67"/>
      <c r="D65" s="66"/>
      <c r="E65" s="66"/>
      <c r="F65" s="66"/>
      <c r="G65" s="74"/>
      <c r="H65" s="74"/>
      <c r="I65" s="74"/>
      <c r="J65" s="74"/>
    </row>
    <row r="66" spans="1:10" ht="19.5" customHeight="1">
      <c r="A66" s="64" t="s">
        <v>140</v>
      </c>
      <c r="B66" s="65">
        <v>1084</v>
      </c>
      <c r="C66" s="67"/>
      <c r="D66" s="66"/>
      <c r="E66" s="66"/>
      <c r="F66" s="66"/>
      <c r="G66" s="74"/>
      <c r="H66" s="74"/>
      <c r="I66" s="74"/>
      <c r="J66" s="74"/>
    </row>
    <row r="67" spans="1:10" ht="19.5" customHeight="1">
      <c r="A67" s="64" t="s">
        <v>141</v>
      </c>
      <c r="B67" s="65">
        <v>1085</v>
      </c>
      <c r="C67" s="67"/>
      <c r="D67" s="66"/>
      <c r="E67" s="66"/>
      <c r="F67" s="66"/>
      <c r="G67" s="74"/>
      <c r="H67" s="74"/>
      <c r="I67" s="74"/>
      <c r="J67" s="74"/>
    </row>
    <row r="68" spans="1:10" s="44" customFormat="1" ht="26.25" customHeight="1">
      <c r="A68" s="64" t="s">
        <v>142</v>
      </c>
      <c r="B68" s="65">
        <v>1086</v>
      </c>
      <c r="C68" s="67">
        <v>3.7</v>
      </c>
      <c r="D68" s="66">
        <v>2.5</v>
      </c>
      <c r="E68" s="66">
        <v>3</v>
      </c>
      <c r="F68" s="66">
        <v>3.6</v>
      </c>
      <c r="G68" s="66">
        <v>1</v>
      </c>
      <c r="H68" s="66">
        <v>0.9</v>
      </c>
      <c r="I68" s="66">
        <v>0.6</v>
      </c>
      <c r="J68" s="66">
        <v>1.1</v>
      </c>
    </row>
    <row r="69" spans="1:10" s="44" customFormat="1" ht="26.25" customHeight="1">
      <c r="A69" s="64" t="s">
        <v>143</v>
      </c>
      <c r="B69" s="65">
        <v>1087</v>
      </c>
      <c r="C69" s="67">
        <v>41.4</v>
      </c>
      <c r="D69" s="66">
        <v>48</v>
      </c>
      <c r="E69" s="66">
        <v>45</v>
      </c>
      <c r="F69" s="66">
        <v>48</v>
      </c>
      <c r="G69" s="66">
        <v>12</v>
      </c>
      <c r="H69" s="66">
        <v>12</v>
      </c>
      <c r="I69" s="66">
        <v>12</v>
      </c>
      <c r="J69" s="66">
        <v>12</v>
      </c>
    </row>
    <row r="70" spans="1:10" s="44" customFormat="1" ht="27.75" customHeight="1">
      <c r="A70" s="64" t="s">
        <v>88</v>
      </c>
      <c r="B70" s="65">
        <v>1088</v>
      </c>
      <c r="C70" s="67">
        <v>3033.8</v>
      </c>
      <c r="D70" s="66">
        <v>4226.4</v>
      </c>
      <c r="E70" s="66">
        <v>3971.8</v>
      </c>
      <c r="F70" s="66">
        <v>7319.4</v>
      </c>
      <c r="G70" s="66">
        <v>1784.2</v>
      </c>
      <c r="H70" s="66">
        <v>1794.7</v>
      </c>
      <c r="I70" s="66">
        <v>1856.8</v>
      </c>
      <c r="J70" s="66">
        <v>1883.7</v>
      </c>
    </row>
    <row r="71" spans="1:10" s="44" customFormat="1" ht="27.75" customHeight="1">
      <c r="A71" s="64" t="s">
        <v>89</v>
      </c>
      <c r="B71" s="65" t="s">
        <v>144</v>
      </c>
      <c r="C71" s="67">
        <v>513.2</v>
      </c>
      <c r="D71" s="66"/>
      <c r="E71" s="66">
        <v>418.2</v>
      </c>
      <c r="F71" s="66"/>
      <c r="G71" s="66"/>
      <c r="H71" s="66"/>
      <c r="I71" s="66"/>
      <c r="J71" s="66"/>
    </row>
    <row r="72" spans="1:10" s="44" customFormat="1" ht="31.5" customHeight="1">
      <c r="A72" s="64" t="s">
        <v>91</v>
      </c>
      <c r="B72" s="65">
        <v>1089</v>
      </c>
      <c r="C72" s="67">
        <v>631.7</v>
      </c>
      <c r="D72" s="66">
        <v>929.8</v>
      </c>
      <c r="E72" s="66">
        <v>864</v>
      </c>
      <c r="F72" s="66">
        <v>1610.2</v>
      </c>
      <c r="G72" s="66">
        <v>392.5</v>
      </c>
      <c r="H72" s="66">
        <v>394.8</v>
      </c>
      <c r="I72" s="66">
        <v>408.5</v>
      </c>
      <c r="J72" s="66">
        <v>414.4</v>
      </c>
    </row>
    <row r="73" spans="1:10" s="44" customFormat="1" ht="42" customHeight="1">
      <c r="A73" s="64" t="s">
        <v>145</v>
      </c>
      <c r="B73" s="65">
        <v>1090</v>
      </c>
      <c r="C73" s="67">
        <v>69.2</v>
      </c>
      <c r="D73" s="66">
        <v>25</v>
      </c>
      <c r="E73" s="66">
        <v>250</v>
      </c>
      <c r="F73" s="66">
        <v>290</v>
      </c>
      <c r="G73" s="66">
        <v>70</v>
      </c>
      <c r="H73" s="66">
        <v>75</v>
      </c>
      <c r="I73" s="66">
        <v>70</v>
      </c>
      <c r="J73" s="66">
        <v>75</v>
      </c>
    </row>
    <row r="74" spans="1:10" s="44" customFormat="1" ht="42" customHeight="1">
      <c r="A74" s="64" t="s">
        <v>146</v>
      </c>
      <c r="B74" s="65">
        <v>1091</v>
      </c>
      <c r="C74" s="67"/>
      <c r="D74" s="66"/>
      <c r="E74" s="66"/>
      <c r="F74" s="66"/>
      <c r="G74" s="66"/>
      <c r="H74" s="66"/>
      <c r="I74" s="66"/>
      <c r="J74" s="66"/>
    </row>
    <row r="75" spans="1:10" s="44" customFormat="1" ht="40.5" customHeight="1">
      <c r="A75" s="64" t="s">
        <v>147</v>
      </c>
      <c r="B75" s="65">
        <v>1092</v>
      </c>
      <c r="C75" s="67"/>
      <c r="D75" s="67">
        <v>5</v>
      </c>
      <c r="E75" s="66"/>
      <c r="F75" s="66"/>
      <c r="G75" s="66"/>
      <c r="H75" s="66"/>
      <c r="I75" s="66"/>
      <c r="J75" s="66"/>
    </row>
    <row r="76" spans="1:10" s="44" customFormat="1" ht="40.5" customHeight="1">
      <c r="A76" s="64" t="s">
        <v>148</v>
      </c>
      <c r="B76" s="65">
        <v>1093</v>
      </c>
      <c r="C76" s="67"/>
      <c r="D76" s="67">
        <v>50</v>
      </c>
      <c r="E76" s="66"/>
      <c r="F76" s="66"/>
      <c r="G76" s="66"/>
      <c r="H76" s="66"/>
      <c r="I76" s="66"/>
      <c r="J76" s="66"/>
    </row>
    <row r="77" spans="1:10" s="44" customFormat="1" ht="39.75" customHeight="1">
      <c r="A77" s="64" t="s">
        <v>149</v>
      </c>
      <c r="B77" s="65">
        <v>1094</v>
      </c>
      <c r="C77" s="67">
        <v>18.7</v>
      </c>
      <c r="D77" s="66">
        <v>28.8</v>
      </c>
      <c r="E77" s="66">
        <v>24</v>
      </c>
      <c r="F77" s="66">
        <v>22.8</v>
      </c>
      <c r="G77" s="66">
        <v>5.7</v>
      </c>
      <c r="H77" s="66">
        <v>5.7</v>
      </c>
      <c r="I77" s="66">
        <v>5.7</v>
      </c>
      <c r="J77" s="66">
        <v>5.7</v>
      </c>
    </row>
    <row r="78" spans="1:10" s="44" customFormat="1" ht="26.25" customHeight="1">
      <c r="A78" s="64" t="s">
        <v>150</v>
      </c>
      <c r="B78" s="65">
        <v>1096</v>
      </c>
      <c r="C78" s="67"/>
      <c r="D78" s="66"/>
      <c r="E78" s="66"/>
      <c r="F78" s="66"/>
      <c r="G78" s="66"/>
      <c r="H78" s="66"/>
      <c r="I78" s="66"/>
      <c r="J78" s="66"/>
    </row>
    <row r="79" spans="1:10" s="44" customFormat="1" ht="27.75" customHeight="1">
      <c r="A79" s="64" t="s">
        <v>151</v>
      </c>
      <c r="B79" s="65">
        <v>1097</v>
      </c>
      <c r="C79" s="67"/>
      <c r="D79" s="66"/>
      <c r="E79" s="66"/>
      <c r="F79" s="66"/>
      <c r="G79" s="66"/>
      <c r="H79" s="66"/>
      <c r="I79" s="66"/>
      <c r="J79" s="66"/>
    </row>
    <row r="80" spans="1:10" s="44" customFormat="1" ht="43.5" customHeight="1">
      <c r="A80" s="64" t="s">
        <v>152</v>
      </c>
      <c r="B80" s="65">
        <v>1098</v>
      </c>
      <c r="C80" s="67"/>
      <c r="D80" s="66"/>
      <c r="E80" s="66"/>
      <c r="F80" s="66"/>
      <c r="G80" s="66"/>
      <c r="H80" s="66"/>
      <c r="I80" s="66"/>
      <c r="J80" s="66"/>
    </row>
    <row r="81" spans="1:10" s="44" customFormat="1" ht="43.5" customHeight="1">
      <c r="A81" s="64" t="s">
        <v>153</v>
      </c>
      <c r="B81" s="65">
        <v>1099</v>
      </c>
      <c r="C81" s="67">
        <v>5.7</v>
      </c>
      <c r="D81" s="66"/>
      <c r="E81" s="66">
        <v>11</v>
      </c>
      <c r="F81" s="66"/>
      <c r="G81" s="66"/>
      <c r="H81" s="66"/>
      <c r="I81" s="66"/>
      <c r="J81" s="66"/>
    </row>
    <row r="82" spans="1:10" s="44" customFormat="1" ht="63.75" customHeight="1">
      <c r="A82" s="64" t="s">
        <v>154</v>
      </c>
      <c r="B82" s="65">
        <v>1100</v>
      </c>
      <c r="C82" s="67"/>
      <c r="D82" s="66"/>
      <c r="E82" s="66"/>
      <c r="F82" s="66"/>
      <c r="G82" s="66"/>
      <c r="H82" s="66"/>
      <c r="I82" s="66"/>
      <c r="J82" s="66"/>
    </row>
    <row r="83" spans="1:10" s="44" customFormat="1" ht="30" customHeight="1">
      <c r="A83" s="64" t="s">
        <v>155</v>
      </c>
      <c r="B83" s="65">
        <v>1101</v>
      </c>
      <c r="C83" s="67"/>
      <c r="D83" s="66"/>
      <c r="E83" s="66"/>
      <c r="F83" s="66"/>
      <c r="G83" s="66"/>
      <c r="H83" s="66"/>
      <c r="I83" s="66"/>
      <c r="J83" s="66"/>
    </row>
    <row r="84" spans="1:11" s="44" customFormat="1" ht="19.5" customHeight="1">
      <c r="A84" s="64" t="s">
        <v>156</v>
      </c>
      <c r="B84" s="65">
        <v>1102</v>
      </c>
      <c r="C84" s="67">
        <v>324.2</v>
      </c>
      <c r="D84" s="66">
        <v>440.9</v>
      </c>
      <c r="E84" s="66">
        <v>587.9</v>
      </c>
      <c r="F84" s="66">
        <v>556.7</v>
      </c>
      <c r="G84" s="66">
        <v>180.2</v>
      </c>
      <c r="H84" s="66">
        <v>106.7</v>
      </c>
      <c r="I84" s="66">
        <v>107.2</v>
      </c>
      <c r="J84" s="66">
        <v>162.6</v>
      </c>
      <c r="K84" s="75"/>
    </row>
    <row r="85" spans="1:10" s="44" customFormat="1" ht="19.5" customHeight="1">
      <c r="A85" s="64" t="s">
        <v>97</v>
      </c>
      <c r="B85" s="65"/>
      <c r="C85" s="67"/>
      <c r="D85" s="66"/>
      <c r="E85" s="66"/>
      <c r="F85" s="66"/>
      <c r="G85" s="66"/>
      <c r="H85" s="66"/>
      <c r="I85" s="66"/>
      <c r="J85" s="66"/>
    </row>
    <row r="86" spans="1:10" s="44" customFormat="1" ht="19.5" customHeight="1">
      <c r="A86" s="64" t="s">
        <v>157</v>
      </c>
      <c r="B86" s="65" t="s">
        <v>158</v>
      </c>
      <c r="C86" s="67">
        <v>123.1</v>
      </c>
      <c r="D86" s="66">
        <v>96</v>
      </c>
      <c r="E86" s="66">
        <v>147</v>
      </c>
      <c r="F86" s="66">
        <v>156</v>
      </c>
      <c r="G86" s="66">
        <v>39</v>
      </c>
      <c r="H86" s="66">
        <v>39</v>
      </c>
      <c r="I86" s="66">
        <v>39</v>
      </c>
      <c r="J86" s="66">
        <v>39</v>
      </c>
    </row>
    <row r="87" spans="1:10" s="44" customFormat="1" ht="19.5" customHeight="1">
      <c r="A87" s="64" t="s">
        <v>159</v>
      </c>
      <c r="B87" s="65" t="s">
        <v>160</v>
      </c>
      <c r="C87" s="67">
        <v>27.8</v>
      </c>
      <c r="D87" s="66">
        <v>144.7</v>
      </c>
      <c r="E87" s="66">
        <v>32</v>
      </c>
      <c r="F87" s="66">
        <v>33</v>
      </c>
      <c r="G87" s="66">
        <v>8.1</v>
      </c>
      <c r="H87" s="66">
        <v>8.2</v>
      </c>
      <c r="I87" s="66">
        <v>8.4</v>
      </c>
      <c r="J87" s="66">
        <v>8.3</v>
      </c>
    </row>
    <row r="88" spans="1:10" s="44" customFormat="1" ht="19.5" customHeight="1">
      <c r="A88" s="64" t="s">
        <v>95</v>
      </c>
      <c r="B88" s="65" t="s">
        <v>161</v>
      </c>
      <c r="C88" s="67">
        <v>76.5</v>
      </c>
      <c r="D88" s="66">
        <v>115.9</v>
      </c>
      <c r="E88" s="66">
        <v>291.7</v>
      </c>
      <c r="F88" s="66">
        <v>247.1</v>
      </c>
      <c r="G88" s="66">
        <v>102.4</v>
      </c>
      <c r="H88" s="66">
        <v>29.9</v>
      </c>
      <c r="I88" s="66">
        <v>29.1</v>
      </c>
      <c r="J88" s="66">
        <v>85.7</v>
      </c>
    </row>
    <row r="89" spans="1:10" s="44" customFormat="1" ht="19.5" customHeight="1">
      <c r="A89" s="64" t="s">
        <v>97</v>
      </c>
      <c r="B89" s="65"/>
      <c r="C89" s="67"/>
      <c r="D89" s="66"/>
      <c r="E89" s="66"/>
      <c r="F89" s="66"/>
      <c r="G89" s="66"/>
      <c r="H89" s="66"/>
      <c r="I89" s="66"/>
      <c r="J89" s="66"/>
    </row>
    <row r="90" spans="1:10" s="44" customFormat="1" ht="19.5" customHeight="1">
      <c r="A90" s="64" t="s">
        <v>162</v>
      </c>
      <c r="B90" s="65" t="s">
        <v>163</v>
      </c>
      <c r="C90" s="67">
        <v>74.8</v>
      </c>
      <c r="D90" s="66">
        <v>112.9</v>
      </c>
      <c r="E90" s="66">
        <v>280</v>
      </c>
      <c r="F90" s="66">
        <v>237.5</v>
      </c>
      <c r="G90" s="66">
        <v>100</v>
      </c>
      <c r="H90" s="66">
        <v>27.5</v>
      </c>
      <c r="I90" s="66">
        <v>26.7</v>
      </c>
      <c r="J90" s="66">
        <v>83.3</v>
      </c>
    </row>
    <row r="91" spans="1:10" s="44" customFormat="1" ht="19.5" customHeight="1">
      <c r="A91" s="64" t="s">
        <v>98</v>
      </c>
      <c r="B91" s="65" t="s">
        <v>164</v>
      </c>
      <c r="C91" s="67">
        <v>0</v>
      </c>
      <c r="D91" s="66">
        <v>0</v>
      </c>
      <c r="E91" s="66">
        <v>0</v>
      </c>
      <c r="F91" s="66">
        <v>0</v>
      </c>
      <c r="G91" s="66">
        <v>0</v>
      </c>
      <c r="H91" s="66">
        <v>0</v>
      </c>
      <c r="I91" s="66">
        <v>0</v>
      </c>
      <c r="J91" s="66">
        <v>0</v>
      </c>
    </row>
    <row r="92" spans="1:10" s="44" customFormat="1" ht="19.5" customHeight="1">
      <c r="A92" s="64" t="s">
        <v>100</v>
      </c>
      <c r="B92" s="65" t="s">
        <v>165</v>
      </c>
      <c r="C92" s="67">
        <v>1.7</v>
      </c>
      <c r="D92" s="66">
        <v>3</v>
      </c>
      <c r="E92" s="66">
        <v>11.7</v>
      </c>
      <c r="F92" s="66">
        <v>9.6</v>
      </c>
      <c r="G92" s="66">
        <v>2.4</v>
      </c>
      <c r="H92" s="66">
        <v>2.4</v>
      </c>
      <c r="I92" s="66">
        <v>2.4</v>
      </c>
      <c r="J92" s="66">
        <v>2.4</v>
      </c>
    </row>
    <row r="93" spans="1:10" s="44" customFormat="1" ht="19.5" customHeight="1">
      <c r="A93" s="64" t="s">
        <v>166</v>
      </c>
      <c r="B93" s="65" t="s">
        <v>167</v>
      </c>
      <c r="C93" s="67">
        <v>60.5</v>
      </c>
      <c r="D93" s="66">
        <v>40.5</v>
      </c>
      <c r="E93" s="66">
        <v>67.2</v>
      </c>
      <c r="F93" s="66">
        <v>76.8</v>
      </c>
      <c r="G93" s="66">
        <v>19.2</v>
      </c>
      <c r="H93" s="66">
        <v>19.2</v>
      </c>
      <c r="I93" s="66">
        <v>19.2</v>
      </c>
      <c r="J93" s="66">
        <v>19.2</v>
      </c>
    </row>
    <row r="94" spans="1:10" s="44" customFormat="1" ht="19.5" customHeight="1">
      <c r="A94" s="64" t="s">
        <v>97</v>
      </c>
      <c r="B94" s="65"/>
      <c r="C94" s="67"/>
      <c r="D94" s="66"/>
      <c r="E94" s="66"/>
      <c r="F94" s="66"/>
      <c r="G94" s="66"/>
      <c r="H94" s="66"/>
      <c r="I94" s="66"/>
      <c r="J94" s="66"/>
    </row>
    <row r="95" spans="1:10" s="44" customFormat="1" ht="19.5" customHeight="1">
      <c r="A95" s="64" t="s">
        <v>168</v>
      </c>
      <c r="B95" s="65" t="s">
        <v>169</v>
      </c>
      <c r="C95" s="67">
        <v>51.8</v>
      </c>
      <c r="D95" s="66">
        <v>32</v>
      </c>
      <c r="E95" s="66">
        <v>60</v>
      </c>
      <c r="F95" s="66">
        <v>69.6</v>
      </c>
      <c r="G95" s="66">
        <v>17.4</v>
      </c>
      <c r="H95" s="66">
        <v>17.4</v>
      </c>
      <c r="I95" s="66">
        <v>17.4</v>
      </c>
      <c r="J95" s="66">
        <v>17.4</v>
      </c>
    </row>
    <row r="96" spans="1:10" s="44" customFormat="1" ht="19.5" customHeight="1">
      <c r="A96" s="64" t="s">
        <v>170</v>
      </c>
      <c r="B96" s="65" t="s">
        <v>171</v>
      </c>
      <c r="C96" s="67">
        <v>3.2</v>
      </c>
      <c r="D96" s="66">
        <v>2</v>
      </c>
      <c r="E96" s="66">
        <v>0</v>
      </c>
      <c r="F96" s="66"/>
      <c r="G96" s="66"/>
      <c r="H96" s="66"/>
      <c r="I96" s="66"/>
      <c r="J96" s="66"/>
    </row>
    <row r="97" spans="1:10" s="44" customFormat="1" ht="19.5" customHeight="1">
      <c r="A97" s="64" t="s">
        <v>172</v>
      </c>
      <c r="B97" s="65" t="s">
        <v>173</v>
      </c>
      <c r="C97" s="67">
        <v>5.5</v>
      </c>
      <c r="D97" s="66">
        <v>6.5</v>
      </c>
      <c r="E97" s="66">
        <v>7.2</v>
      </c>
      <c r="F97" s="66">
        <v>7.2</v>
      </c>
      <c r="G97" s="66">
        <v>1.8</v>
      </c>
      <c r="H97" s="66">
        <v>1.8</v>
      </c>
      <c r="I97" s="66">
        <v>1.8</v>
      </c>
      <c r="J97" s="66">
        <v>1.8</v>
      </c>
    </row>
    <row r="98" spans="1:10" s="44" customFormat="1" ht="19.5" customHeight="1">
      <c r="A98" s="64" t="s">
        <v>174</v>
      </c>
      <c r="B98" s="65" t="s">
        <v>175</v>
      </c>
      <c r="C98" s="67">
        <v>36.3</v>
      </c>
      <c r="D98" s="66">
        <v>43.8</v>
      </c>
      <c r="E98" s="66">
        <v>50</v>
      </c>
      <c r="F98" s="66">
        <v>43.8</v>
      </c>
      <c r="G98" s="66">
        <v>11.5</v>
      </c>
      <c r="H98" s="66">
        <v>10.4</v>
      </c>
      <c r="I98" s="66">
        <v>11.5</v>
      </c>
      <c r="J98" s="66">
        <v>10.4</v>
      </c>
    </row>
    <row r="99" spans="1:10" s="44" customFormat="1" ht="19.5" customHeight="1">
      <c r="A99" s="64" t="s">
        <v>97</v>
      </c>
      <c r="B99" s="65"/>
      <c r="C99" s="67"/>
      <c r="D99" s="66"/>
      <c r="E99" s="66"/>
      <c r="F99" s="66"/>
      <c r="G99" s="66"/>
      <c r="H99" s="66"/>
      <c r="I99" s="66"/>
      <c r="J99" s="66"/>
    </row>
    <row r="100" spans="1:10" s="44" customFormat="1" ht="19.5" customHeight="1">
      <c r="A100" s="64" t="s">
        <v>176</v>
      </c>
      <c r="B100" s="65" t="s">
        <v>177</v>
      </c>
      <c r="C100" s="67">
        <v>0</v>
      </c>
      <c r="D100" s="66">
        <v>1.8</v>
      </c>
      <c r="E100" s="66">
        <v>0</v>
      </c>
      <c r="F100" s="66">
        <v>1.8</v>
      </c>
      <c r="G100" s="66">
        <v>0.5</v>
      </c>
      <c r="H100" s="66">
        <v>0.4</v>
      </c>
      <c r="I100" s="66">
        <v>0.5</v>
      </c>
      <c r="J100" s="66">
        <v>0.4</v>
      </c>
    </row>
    <row r="101" spans="1:10" s="44" customFormat="1" ht="19.5" customHeight="1">
      <c r="A101" s="64" t="s">
        <v>178</v>
      </c>
      <c r="B101" s="65" t="s">
        <v>179</v>
      </c>
      <c r="C101" s="67">
        <v>0.8</v>
      </c>
      <c r="D101" s="66">
        <v>6</v>
      </c>
      <c r="E101" s="66">
        <v>8</v>
      </c>
      <c r="F101" s="66">
        <v>6</v>
      </c>
      <c r="G101" s="66">
        <v>2</v>
      </c>
      <c r="H101" s="66">
        <v>1</v>
      </c>
      <c r="I101" s="66">
        <v>2</v>
      </c>
      <c r="J101" s="66">
        <v>1</v>
      </c>
    </row>
    <row r="102" spans="1:10" s="44" customFormat="1" ht="19.5" customHeight="1">
      <c r="A102" s="64" t="s">
        <v>126</v>
      </c>
      <c r="B102" s="65" t="s">
        <v>180</v>
      </c>
      <c r="C102" s="67">
        <v>35.5</v>
      </c>
      <c r="D102" s="66">
        <v>36</v>
      </c>
      <c r="E102" s="66">
        <v>36</v>
      </c>
      <c r="F102" s="66">
        <v>36</v>
      </c>
      <c r="G102" s="66">
        <v>9</v>
      </c>
      <c r="H102" s="66">
        <v>9</v>
      </c>
      <c r="I102" s="66">
        <v>9</v>
      </c>
      <c r="J102" s="66">
        <v>9</v>
      </c>
    </row>
    <row r="103" spans="1:10" ht="19.5" customHeight="1">
      <c r="A103" s="55" t="s">
        <v>181</v>
      </c>
      <c r="B103" s="62">
        <v>1110</v>
      </c>
      <c r="C103" s="76">
        <v>0</v>
      </c>
      <c r="D103" s="63">
        <v>0</v>
      </c>
      <c r="E103" s="63">
        <v>0</v>
      </c>
      <c r="F103" s="63">
        <v>0</v>
      </c>
      <c r="G103" s="63">
        <v>0</v>
      </c>
      <c r="H103" s="63">
        <v>0</v>
      </c>
      <c r="I103" s="63">
        <v>0</v>
      </c>
      <c r="J103" s="63">
        <v>0</v>
      </c>
    </row>
    <row r="104" spans="1:10" s="44" customFormat="1" ht="19.5" customHeight="1">
      <c r="A104" s="64" t="s">
        <v>182</v>
      </c>
      <c r="B104" s="65">
        <v>1111</v>
      </c>
      <c r="C104" s="67"/>
      <c r="D104" s="66"/>
      <c r="E104" s="66"/>
      <c r="F104" s="66"/>
      <c r="G104" s="66"/>
      <c r="H104" s="66"/>
      <c r="I104" s="66"/>
      <c r="J104" s="66"/>
    </row>
    <row r="105" spans="1:10" s="44" customFormat="1" ht="19.5" customHeight="1">
      <c r="A105" s="64" t="s">
        <v>183</v>
      </c>
      <c r="B105" s="65">
        <v>1112</v>
      </c>
      <c r="C105" s="67"/>
      <c r="D105" s="66"/>
      <c r="E105" s="66"/>
      <c r="F105" s="66"/>
      <c r="G105" s="66"/>
      <c r="H105" s="66"/>
      <c r="I105" s="66"/>
      <c r="J105" s="66"/>
    </row>
    <row r="106" spans="1:10" s="44" customFormat="1" ht="19.5" customHeight="1">
      <c r="A106" s="64" t="s">
        <v>88</v>
      </c>
      <c r="B106" s="65">
        <v>1113</v>
      </c>
      <c r="C106" s="67"/>
      <c r="D106" s="66"/>
      <c r="E106" s="66"/>
      <c r="F106" s="66"/>
      <c r="G106" s="66"/>
      <c r="H106" s="66"/>
      <c r="I106" s="66"/>
      <c r="J106" s="66"/>
    </row>
    <row r="107" spans="1:10" s="44" customFormat="1" ht="19.5" customHeight="1">
      <c r="A107" s="64" t="s">
        <v>93</v>
      </c>
      <c r="B107" s="65">
        <v>1114</v>
      </c>
      <c r="C107" s="67"/>
      <c r="D107" s="66"/>
      <c r="E107" s="66"/>
      <c r="F107" s="66"/>
      <c r="G107" s="66"/>
      <c r="H107" s="66"/>
      <c r="I107" s="66"/>
      <c r="J107" s="66"/>
    </row>
    <row r="108" spans="1:10" s="44" customFormat="1" ht="19.5" customHeight="1">
      <c r="A108" s="64" t="s">
        <v>184</v>
      </c>
      <c r="B108" s="65">
        <v>1115</v>
      </c>
      <c r="C108" s="67"/>
      <c r="D108" s="66"/>
      <c r="E108" s="66"/>
      <c r="F108" s="66"/>
      <c r="G108" s="66"/>
      <c r="H108" s="66"/>
      <c r="I108" s="66"/>
      <c r="J108" s="66"/>
    </row>
    <row r="109" spans="1:10" s="44" customFormat="1" ht="19.5" customHeight="1">
      <c r="A109" s="64" t="s">
        <v>185</v>
      </c>
      <c r="B109" s="65">
        <v>1116</v>
      </c>
      <c r="C109" s="67"/>
      <c r="D109" s="66"/>
      <c r="E109" s="66"/>
      <c r="F109" s="66"/>
      <c r="G109" s="66"/>
      <c r="H109" s="66"/>
      <c r="I109" s="66"/>
      <c r="J109" s="66"/>
    </row>
    <row r="110" spans="1:10" s="44" customFormat="1" ht="19.5" customHeight="1">
      <c r="A110" s="77" t="s">
        <v>186</v>
      </c>
      <c r="B110" s="62">
        <v>1120</v>
      </c>
      <c r="C110" s="72">
        <v>3966.3</v>
      </c>
      <c r="D110" s="63">
        <v>850</v>
      </c>
      <c r="E110" s="63">
        <v>1401.3</v>
      </c>
      <c r="F110" s="63">
        <v>950</v>
      </c>
      <c r="G110" s="63">
        <v>136.3</v>
      </c>
      <c r="H110" s="63">
        <v>136.2</v>
      </c>
      <c r="I110" s="63">
        <v>241.3</v>
      </c>
      <c r="J110" s="63">
        <v>436.2</v>
      </c>
    </row>
    <row r="111" spans="1:10" s="44" customFormat="1" ht="19.5" customHeight="1">
      <c r="A111" s="64" t="s">
        <v>187</v>
      </c>
      <c r="B111" s="65">
        <v>1121</v>
      </c>
      <c r="C111" s="67"/>
      <c r="D111" s="66"/>
      <c r="E111" s="66"/>
      <c r="F111" s="66"/>
      <c r="G111" s="66"/>
      <c r="H111" s="66"/>
      <c r="I111" s="66"/>
      <c r="J111" s="66"/>
    </row>
    <row r="112" spans="1:10" s="44" customFormat="1" ht="19.5" customHeight="1">
      <c r="A112" s="64" t="s">
        <v>188</v>
      </c>
      <c r="B112" s="65">
        <v>1122</v>
      </c>
      <c r="C112" s="67">
        <v>10.8</v>
      </c>
      <c r="D112" s="66"/>
      <c r="E112" s="66"/>
      <c r="F112" s="66"/>
      <c r="G112" s="66"/>
      <c r="H112" s="66"/>
      <c r="I112" s="66"/>
      <c r="J112" s="66"/>
    </row>
    <row r="113" spans="1:10" s="44" customFormat="1" ht="19.5" customHeight="1">
      <c r="A113" s="64" t="s">
        <v>189</v>
      </c>
      <c r="B113" s="65">
        <v>1123</v>
      </c>
      <c r="C113" s="67"/>
      <c r="D113" s="66"/>
      <c r="E113" s="66"/>
      <c r="F113" s="66"/>
      <c r="G113" s="66"/>
      <c r="H113" s="66"/>
      <c r="I113" s="66"/>
      <c r="J113" s="66"/>
    </row>
    <row r="114" spans="1:10" s="44" customFormat="1" ht="19.5" customHeight="1">
      <c r="A114" s="64" t="s">
        <v>190</v>
      </c>
      <c r="B114" s="65">
        <v>1124</v>
      </c>
      <c r="C114" s="67"/>
      <c r="D114" s="66"/>
      <c r="E114" s="66"/>
      <c r="F114" s="66"/>
      <c r="G114" s="66"/>
      <c r="H114" s="66"/>
      <c r="I114" s="66"/>
      <c r="J114" s="66"/>
    </row>
    <row r="115" spans="1:10" s="44" customFormat="1" ht="19.5" customHeight="1">
      <c r="A115" s="64" t="s">
        <v>191</v>
      </c>
      <c r="B115" s="65">
        <v>1125</v>
      </c>
      <c r="C115" s="67"/>
      <c r="D115" s="66"/>
      <c r="E115" s="66"/>
      <c r="F115" s="66"/>
      <c r="G115" s="66"/>
      <c r="H115" s="66"/>
      <c r="I115" s="66"/>
      <c r="J115" s="66"/>
    </row>
    <row r="116" spans="1:10" s="44" customFormat="1" ht="19.5" customHeight="1">
      <c r="A116" s="64" t="s">
        <v>192</v>
      </c>
      <c r="B116" s="65" t="s">
        <v>193</v>
      </c>
      <c r="C116" s="66">
        <v>781.5</v>
      </c>
      <c r="D116" s="66">
        <v>820</v>
      </c>
      <c r="E116" s="66">
        <v>899.6</v>
      </c>
      <c r="F116" s="66">
        <v>920</v>
      </c>
      <c r="G116" s="66">
        <v>130</v>
      </c>
      <c r="H116" s="66">
        <v>130</v>
      </c>
      <c r="I116" s="66">
        <v>230</v>
      </c>
      <c r="J116" s="66">
        <v>430</v>
      </c>
    </row>
    <row r="117" spans="1:10" s="44" customFormat="1" ht="19.5" customHeight="1">
      <c r="A117" s="64" t="s">
        <v>194</v>
      </c>
      <c r="B117" s="65" t="s">
        <v>195</v>
      </c>
      <c r="C117" s="66">
        <v>3036.5</v>
      </c>
      <c r="D117" s="66"/>
      <c r="E117" s="66">
        <v>243.4</v>
      </c>
      <c r="F117" s="66"/>
      <c r="G117" s="66"/>
      <c r="H117" s="66"/>
      <c r="I117" s="66"/>
      <c r="J117" s="66"/>
    </row>
    <row r="118" spans="1:10" s="44" customFormat="1" ht="19.5" customHeight="1">
      <c r="A118" s="64" t="s">
        <v>196</v>
      </c>
      <c r="B118" s="65" t="s">
        <v>197</v>
      </c>
      <c r="C118" s="66">
        <v>20.4</v>
      </c>
      <c r="D118" s="66">
        <v>25</v>
      </c>
      <c r="E118" s="66">
        <v>25</v>
      </c>
      <c r="F118" s="66">
        <v>25</v>
      </c>
      <c r="G118" s="66">
        <v>6.3</v>
      </c>
      <c r="H118" s="66">
        <v>6.2</v>
      </c>
      <c r="I118" s="66">
        <v>6.3</v>
      </c>
      <c r="J118" s="66">
        <v>6.2</v>
      </c>
    </row>
    <row r="119" spans="1:10" s="44" customFormat="1" ht="19.5" customHeight="1">
      <c r="A119" s="64" t="s">
        <v>198</v>
      </c>
      <c r="B119" s="65" t="s">
        <v>199</v>
      </c>
      <c r="C119" s="66">
        <v>0</v>
      </c>
      <c r="D119" s="66">
        <v>0</v>
      </c>
      <c r="E119" s="66"/>
      <c r="F119" s="66">
        <v>0</v>
      </c>
      <c r="G119" s="66"/>
      <c r="H119" s="66"/>
      <c r="I119" s="66"/>
      <c r="J119" s="66"/>
    </row>
    <row r="120" spans="1:10" s="44" customFormat="1" ht="19.5" customHeight="1">
      <c r="A120" s="64" t="s">
        <v>200</v>
      </c>
      <c r="B120" s="65" t="s">
        <v>201</v>
      </c>
      <c r="C120" s="66">
        <v>4.7</v>
      </c>
      <c r="D120" s="66">
        <v>5</v>
      </c>
      <c r="E120" s="66">
        <v>5</v>
      </c>
      <c r="F120" s="66">
        <v>5</v>
      </c>
      <c r="G120" s="66"/>
      <c r="H120" s="66"/>
      <c r="I120" s="66">
        <v>5</v>
      </c>
      <c r="J120" s="66"/>
    </row>
    <row r="121" spans="1:10" s="44" customFormat="1" ht="19.5" customHeight="1">
      <c r="A121" s="64" t="s">
        <v>202</v>
      </c>
      <c r="B121" s="65" t="s">
        <v>203</v>
      </c>
      <c r="C121" s="66">
        <v>61.6</v>
      </c>
      <c r="D121" s="66"/>
      <c r="E121" s="66"/>
      <c r="F121" s="66"/>
      <c r="G121" s="66"/>
      <c r="H121" s="66"/>
      <c r="I121" s="66"/>
      <c r="J121" s="66"/>
    </row>
    <row r="122" spans="1:10" s="44" customFormat="1" ht="19.5" customHeight="1">
      <c r="A122" s="64" t="s">
        <v>126</v>
      </c>
      <c r="B122" s="65" t="s">
        <v>204</v>
      </c>
      <c r="C122" s="67">
        <v>30.2</v>
      </c>
      <c r="D122" s="66"/>
      <c r="E122" s="66">
        <v>228.3</v>
      </c>
      <c r="F122" s="66"/>
      <c r="G122" s="66"/>
      <c r="H122" s="66"/>
      <c r="I122" s="66"/>
      <c r="J122" s="66"/>
    </row>
    <row r="123" spans="1:10" s="44" customFormat="1" ht="19.5" customHeight="1">
      <c r="A123" s="64" t="s">
        <v>205</v>
      </c>
      <c r="B123" s="65">
        <v>1126</v>
      </c>
      <c r="C123" s="67">
        <v>20.6</v>
      </c>
      <c r="D123" s="66"/>
      <c r="E123" s="66"/>
      <c r="F123" s="66"/>
      <c r="G123" s="66"/>
      <c r="H123" s="66"/>
      <c r="I123" s="66"/>
      <c r="J123" s="66"/>
    </row>
    <row r="124" spans="1:10" s="71" customFormat="1" ht="44.25" customHeight="1">
      <c r="A124" s="68" t="s">
        <v>29</v>
      </c>
      <c r="B124" s="78">
        <v>1130</v>
      </c>
      <c r="C124" s="78">
        <v>139.400000000004</v>
      </c>
      <c r="D124" s="70">
        <v>1.19999999999891</v>
      </c>
      <c r="E124" s="70">
        <v>7.49999999999022</v>
      </c>
      <c r="F124" s="70">
        <f>F60+F61-F62-F103-F110</f>
        <v>839.9999999999818</v>
      </c>
      <c r="G124" s="70">
        <f>G60+G61-G62-G103-G110</f>
        <v>134.09999999999826</v>
      </c>
      <c r="H124" s="70">
        <f>H60+H61-H62-H103-H110</f>
        <v>148.30000000000092</v>
      </c>
      <c r="I124" s="70">
        <f>I60+I61-I62-I103-I110</f>
        <v>221.399999999998</v>
      </c>
      <c r="J124" s="70">
        <f>J60+J61-J62-J103-J110</f>
        <v>336.20000000000147</v>
      </c>
    </row>
    <row r="125" spans="1:10" ht="19.5" customHeight="1">
      <c r="A125" s="55" t="s">
        <v>206</v>
      </c>
      <c r="B125" s="65">
        <v>1140</v>
      </c>
      <c r="C125" s="72"/>
      <c r="D125" s="63"/>
      <c r="E125" s="63"/>
      <c r="F125" s="63"/>
      <c r="G125" s="63"/>
      <c r="H125" s="63"/>
      <c r="I125" s="63"/>
      <c r="J125" s="63"/>
    </row>
    <row r="126" spans="1:10" ht="19.5" customHeight="1">
      <c r="A126" s="55" t="s">
        <v>207</v>
      </c>
      <c r="B126" s="65">
        <v>1150</v>
      </c>
      <c r="C126" s="72">
        <v>28</v>
      </c>
      <c r="D126" s="63"/>
      <c r="E126" s="63"/>
      <c r="F126" s="63"/>
      <c r="G126" s="63"/>
      <c r="H126" s="63"/>
      <c r="I126" s="63"/>
      <c r="J126" s="63"/>
    </row>
    <row r="127" spans="1:10" ht="19.5" customHeight="1">
      <c r="A127" s="55" t="s">
        <v>208</v>
      </c>
      <c r="B127" s="65">
        <v>1160</v>
      </c>
      <c r="C127" s="72"/>
      <c r="D127" s="63"/>
      <c r="E127" s="63"/>
      <c r="F127" s="63"/>
      <c r="G127" s="63"/>
      <c r="H127" s="63"/>
      <c r="I127" s="63"/>
      <c r="J127" s="63"/>
    </row>
    <row r="128" spans="1:10" ht="19.5" customHeight="1">
      <c r="A128" s="55" t="s">
        <v>209</v>
      </c>
      <c r="B128" s="65">
        <v>1170</v>
      </c>
      <c r="C128" s="72">
        <v>66</v>
      </c>
      <c r="D128" s="63"/>
      <c r="E128" s="63"/>
      <c r="F128" s="63"/>
      <c r="G128" s="63"/>
      <c r="H128" s="63"/>
      <c r="I128" s="63"/>
      <c r="J128" s="63"/>
    </row>
    <row r="129" spans="1:10" s="71" customFormat="1" ht="43.5" customHeight="1">
      <c r="A129" s="68" t="s">
        <v>210</v>
      </c>
      <c r="B129" s="69">
        <v>1200</v>
      </c>
      <c r="C129" s="69">
        <v>45.4000000000037</v>
      </c>
      <c r="D129" s="70">
        <v>1.19999999999891</v>
      </c>
      <c r="E129" s="70">
        <v>7.49999999999022</v>
      </c>
      <c r="F129" s="70">
        <f>F124+F125+F127-F126-F128</f>
        <v>839.9999999999818</v>
      </c>
      <c r="G129" s="70">
        <f>G124+G125+G127-G126-G128</f>
        <v>134.09999999999826</v>
      </c>
      <c r="H129" s="70">
        <f>H124+H125+H127-H126-H128</f>
        <v>148.30000000000092</v>
      </c>
      <c r="I129" s="70">
        <f>I124+I125+I127-I126-I128</f>
        <v>221.399999999998</v>
      </c>
      <c r="J129" s="70">
        <f>J124+J125+J127-J126-J128</f>
        <v>336.20000000000147</v>
      </c>
    </row>
    <row r="130" spans="1:10" ht="19.5" customHeight="1">
      <c r="A130" s="64" t="s">
        <v>35</v>
      </c>
      <c r="B130" s="65">
        <v>1210</v>
      </c>
      <c r="C130" s="67"/>
      <c r="D130" s="66"/>
      <c r="E130" s="66"/>
      <c r="F130" s="66">
        <v>151.2</v>
      </c>
      <c r="G130" s="66">
        <v>24.1</v>
      </c>
      <c r="H130" s="66">
        <v>26.7</v>
      </c>
      <c r="I130" s="66">
        <v>39.9</v>
      </c>
      <c r="J130" s="66">
        <v>60.5</v>
      </c>
    </row>
    <row r="131" spans="1:10" ht="48" customHeight="1">
      <c r="A131" s="64" t="s">
        <v>211</v>
      </c>
      <c r="B131" s="65">
        <v>1220</v>
      </c>
      <c r="C131" s="67"/>
      <c r="D131" s="66"/>
      <c r="E131" s="66"/>
      <c r="F131" s="66"/>
      <c r="G131" s="66"/>
      <c r="H131" s="66"/>
      <c r="I131" s="66"/>
      <c r="J131" s="66"/>
    </row>
    <row r="132" spans="1:10" s="71" customFormat="1" ht="43.5" customHeight="1">
      <c r="A132" s="68" t="s">
        <v>36</v>
      </c>
      <c r="B132" s="69">
        <v>1230</v>
      </c>
      <c r="C132" s="69">
        <v>45.4000000000037</v>
      </c>
      <c r="D132" s="70">
        <v>1.19999999999891</v>
      </c>
      <c r="E132" s="70">
        <v>7.49999999999022</v>
      </c>
      <c r="F132" s="70">
        <f>F129-F130</f>
        <v>688.7999999999818</v>
      </c>
      <c r="G132" s="70">
        <f>G129-G130</f>
        <v>109.99999999999827</v>
      </c>
      <c r="H132" s="70">
        <f>H129-H130</f>
        <v>121.60000000000092</v>
      </c>
      <c r="I132" s="70">
        <f>I129-I130</f>
        <v>181.49999999999798</v>
      </c>
      <c r="J132" s="70">
        <f>J129-J130</f>
        <v>275.70000000000147</v>
      </c>
    </row>
    <row r="133" spans="1:10" s="33" customFormat="1" ht="19.5" customHeight="1">
      <c r="A133" s="244" t="s">
        <v>212</v>
      </c>
      <c r="B133" s="244"/>
      <c r="C133" s="244"/>
      <c r="D133" s="244"/>
      <c r="E133" s="244"/>
      <c r="F133" s="244"/>
      <c r="G133" s="244"/>
      <c r="H133" s="244"/>
      <c r="I133" s="244"/>
      <c r="J133" s="244"/>
    </row>
    <row r="134" spans="1:10" ht="19.5" customHeight="1">
      <c r="A134" s="64" t="s">
        <v>213</v>
      </c>
      <c r="B134" s="65">
        <v>1240</v>
      </c>
      <c r="C134" s="79">
        <v>37671.2</v>
      </c>
      <c r="D134" s="66">
        <v>55216.9</v>
      </c>
      <c r="E134" s="66">
        <v>55597.4</v>
      </c>
      <c r="F134" s="66">
        <f>F25+F61</f>
        <v>68912.99999999999</v>
      </c>
      <c r="G134" s="66">
        <f>G25+G61</f>
        <v>15593.999999999998</v>
      </c>
      <c r="H134" s="66">
        <f>H25+H61</f>
        <v>15795.6</v>
      </c>
      <c r="I134" s="66">
        <f>I25+I61</f>
        <v>17542.899999999998</v>
      </c>
      <c r="J134" s="66">
        <f>J25+J61</f>
        <v>19980.5</v>
      </c>
    </row>
    <row r="135" spans="1:10" ht="19.5" customHeight="1">
      <c r="A135" s="64" t="s">
        <v>214</v>
      </c>
      <c r="B135" s="65">
        <v>1250</v>
      </c>
      <c r="C135" s="79">
        <v>37625.8</v>
      </c>
      <c r="D135" s="66">
        <v>55215.7</v>
      </c>
      <c r="E135" s="66">
        <v>55589.9</v>
      </c>
      <c r="F135" s="66">
        <f>F26+F62+F110+F126+F128+F130</f>
        <v>68224.2</v>
      </c>
      <c r="G135" s="66">
        <f>G26+G62+G110+G126+G128+G130</f>
        <v>15484</v>
      </c>
      <c r="H135" s="66">
        <f>H26+H62+H110+H126+H128+H130</f>
        <v>15674</v>
      </c>
      <c r="I135" s="66">
        <f>I26+I62+I110+I126+I128+I130</f>
        <v>17361.4</v>
      </c>
      <c r="J135" s="66">
        <f>J26+J62+J110+J126+J128+J130</f>
        <v>19704.8</v>
      </c>
    </row>
    <row r="136" spans="1:10" ht="19.5" customHeight="1">
      <c r="A136" s="244" t="s">
        <v>215</v>
      </c>
      <c r="B136" s="244"/>
      <c r="C136" s="244"/>
      <c r="D136" s="244"/>
      <c r="E136" s="244"/>
      <c r="F136" s="244"/>
      <c r="G136" s="244"/>
      <c r="H136" s="244"/>
      <c r="I136" s="244"/>
      <c r="J136" s="244"/>
    </row>
    <row r="137" spans="1:10" ht="19.5" customHeight="1">
      <c r="A137" s="64" t="s">
        <v>216</v>
      </c>
      <c r="B137" s="53">
        <v>1260</v>
      </c>
      <c r="C137" s="80">
        <v>9575.3</v>
      </c>
      <c r="D137" s="80">
        <v>22983.2</v>
      </c>
      <c r="E137" s="66">
        <v>21462.6</v>
      </c>
      <c r="F137" s="66">
        <v>24288.5</v>
      </c>
      <c r="G137" s="66">
        <v>5051.5</v>
      </c>
      <c r="H137" s="66">
        <v>5537.2</v>
      </c>
      <c r="I137" s="66">
        <v>6062.7</v>
      </c>
      <c r="J137" s="66">
        <v>7637.1</v>
      </c>
    </row>
    <row r="138" spans="1:10" ht="19.5" customHeight="1">
      <c r="A138" s="64" t="s">
        <v>83</v>
      </c>
      <c r="B138" s="53">
        <v>1261</v>
      </c>
      <c r="C138" s="80">
        <v>1345.4</v>
      </c>
      <c r="D138" s="80">
        <v>1519.1</v>
      </c>
      <c r="E138" s="66">
        <v>3717.8</v>
      </c>
      <c r="F138" s="66">
        <v>3307.6</v>
      </c>
      <c r="G138" s="66">
        <v>261.6</v>
      </c>
      <c r="H138" s="66">
        <v>703.6</v>
      </c>
      <c r="I138" s="66">
        <v>849.3</v>
      </c>
      <c r="J138" s="66">
        <v>1493.1</v>
      </c>
    </row>
    <row r="139" spans="1:10" ht="19.5" customHeight="1">
      <c r="A139" s="64" t="s">
        <v>217</v>
      </c>
      <c r="B139" s="53" t="s">
        <v>218</v>
      </c>
      <c r="C139" s="80">
        <v>1742.1</v>
      </c>
      <c r="D139" s="80">
        <v>2193.8</v>
      </c>
      <c r="E139" s="66">
        <v>2106.6</v>
      </c>
      <c r="F139" s="66">
        <v>2949.2</v>
      </c>
      <c r="G139" s="66">
        <v>473.7</v>
      </c>
      <c r="H139" s="66">
        <v>466.5</v>
      </c>
      <c r="I139" s="66">
        <v>648.5</v>
      </c>
      <c r="J139" s="66">
        <v>1360.5</v>
      </c>
    </row>
    <row r="140" spans="1:10" ht="19.5" customHeight="1">
      <c r="A140" s="64" t="s">
        <v>219</v>
      </c>
      <c r="B140" s="53">
        <v>1262</v>
      </c>
      <c r="C140" s="80">
        <v>6487.8</v>
      </c>
      <c r="D140" s="80">
        <v>19270.3</v>
      </c>
      <c r="E140" s="66">
        <v>15638.2</v>
      </c>
      <c r="F140" s="66">
        <v>18031.7</v>
      </c>
      <c r="G140" s="66">
        <v>4316.2</v>
      </c>
      <c r="H140" s="66">
        <v>4367.1</v>
      </c>
      <c r="I140" s="66">
        <v>4564.9</v>
      </c>
      <c r="J140" s="66">
        <v>4783.5</v>
      </c>
    </row>
    <row r="141" spans="1:10" ht="19.5" customHeight="1">
      <c r="A141" s="64" t="s">
        <v>220</v>
      </c>
      <c r="B141" s="53">
        <v>1270</v>
      </c>
      <c r="C141" s="57">
        <v>19403.8</v>
      </c>
      <c r="D141" s="57">
        <v>25179.3</v>
      </c>
      <c r="E141" s="63">
        <v>26617.4</v>
      </c>
      <c r="F141" s="63">
        <v>34348</v>
      </c>
      <c r="G141" s="63">
        <v>8301.7</v>
      </c>
      <c r="H141" s="63">
        <v>8063.1</v>
      </c>
      <c r="I141" s="63">
        <v>8845.5</v>
      </c>
      <c r="J141" s="63">
        <v>9137.7</v>
      </c>
    </row>
    <row r="142" spans="1:10" ht="19.5" customHeight="1">
      <c r="A142" s="64" t="s">
        <v>221</v>
      </c>
      <c r="B142" s="53">
        <v>1280</v>
      </c>
      <c r="C142" s="57">
        <v>3789.4</v>
      </c>
      <c r="D142" s="57">
        <v>5539.4</v>
      </c>
      <c r="E142" s="63">
        <v>5254.3</v>
      </c>
      <c r="F142" s="63">
        <v>7556.5</v>
      </c>
      <c r="G142" s="63">
        <v>1826.4</v>
      </c>
      <c r="H142" s="63">
        <v>1773.8</v>
      </c>
      <c r="I142" s="63">
        <v>1946</v>
      </c>
      <c r="J142" s="63">
        <v>2010.3</v>
      </c>
    </row>
    <row r="143" spans="1:10" ht="19.5" customHeight="1">
      <c r="A143" s="64" t="s">
        <v>222</v>
      </c>
      <c r="B143" s="53">
        <v>1290</v>
      </c>
      <c r="C143" s="57">
        <v>797</v>
      </c>
      <c r="D143" s="63">
        <v>663.8</v>
      </c>
      <c r="E143" s="63">
        <v>854.3</v>
      </c>
      <c r="F143" s="63">
        <v>930</v>
      </c>
      <c r="G143" s="63">
        <v>144</v>
      </c>
      <c r="H143" s="63">
        <v>137</v>
      </c>
      <c r="I143" s="63">
        <v>226</v>
      </c>
      <c r="J143" s="63">
        <v>423</v>
      </c>
    </row>
    <row r="144" spans="1:10" ht="19.5" customHeight="1">
      <c r="A144" s="64" t="s">
        <v>28</v>
      </c>
      <c r="B144" s="53">
        <v>1300</v>
      </c>
      <c r="C144" s="57">
        <v>4060.3</v>
      </c>
      <c r="D144" s="63">
        <v>850</v>
      </c>
      <c r="E144" s="63">
        <v>1401.3</v>
      </c>
      <c r="F144" s="63">
        <v>950</v>
      </c>
      <c r="G144" s="63">
        <v>136.3</v>
      </c>
      <c r="H144" s="63">
        <v>136.2</v>
      </c>
      <c r="I144" s="63">
        <v>241.3</v>
      </c>
      <c r="J144" s="63">
        <v>436.2</v>
      </c>
    </row>
    <row r="145" spans="1:10" s="33" customFormat="1" ht="19.5" customHeight="1">
      <c r="A145" s="55" t="s">
        <v>223</v>
      </c>
      <c r="B145" s="56">
        <v>1310</v>
      </c>
      <c r="C145" s="57">
        <v>37625.8</v>
      </c>
      <c r="D145" s="63">
        <v>55215.7</v>
      </c>
      <c r="E145" s="63">
        <v>55589.9</v>
      </c>
      <c r="F145" s="63">
        <v>68073</v>
      </c>
      <c r="G145" s="63">
        <v>15459.9</v>
      </c>
      <c r="H145" s="63">
        <v>15647.3</v>
      </c>
      <c r="I145" s="63">
        <v>17321.5</v>
      </c>
      <c r="J145" s="63">
        <v>19644.3</v>
      </c>
    </row>
    <row r="146" spans="1:10" s="33" customFormat="1" ht="19.5" customHeight="1">
      <c r="A146" s="81"/>
      <c r="B146" s="82"/>
      <c r="C146" s="83"/>
      <c r="D146" s="84"/>
      <c r="E146" s="85"/>
      <c r="F146" s="85"/>
      <c r="G146" s="85"/>
      <c r="H146" s="85"/>
      <c r="I146" s="85"/>
      <c r="J146" s="85"/>
    </row>
    <row r="147" spans="1:10" s="33" customFormat="1" ht="15.75" customHeight="1">
      <c r="A147" s="81"/>
      <c r="B147" s="82"/>
      <c r="C147" s="82"/>
      <c r="D147" s="85"/>
      <c r="E147" s="85"/>
      <c r="F147" s="85"/>
      <c r="G147" s="85"/>
      <c r="H147" s="85"/>
      <c r="I147" s="85"/>
      <c r="J147" s="85"/>
    </row>
    <row r="148" spans="1:10" ht="16.5" customHeight="1">
      <c r="A148" s="86"/>
      <c r="B148" s="87"/>
      <c r="C148" s="87"/>
      <c r="D148" s="88"/>
      <c r="E148" s="88"/>
      <c r="F148" s="89"/>
      <c r="G148" s="89"/>
      <c r="H148" s="89"/>
      <c r="I148" s="89"/>
      <c r="J148" s="89"/>
    </row>
    <row r="149" spans="1:10" ht="19.5" customHeight="1">
      <c r="A149" s="39" t="s">
        <v>224</v>
      </c>
      <c r="B149" s="87"/>
      <c r="C149" s="87"/>
      <c r="D149" s="90"/>
      <c r="E149" s="90"/>
      <c r="F149" s="90"/>
      <c r="G149" s="91"/>
      <c r="H149" s="245" t="s">
        <v>225</v>
      </c>
      <c r="I149" s="245"/>
      <c r="J149" s="245"/>
    </row>
    <row r="150" spans="1:10" s="44" customFormat="1" ht="19.5" customHeight="1">
      <c r="A150" s="93" t="s">
        <v>226</v>
      </c>
      <c r="B150" s="92"/>
      <c r="C150" s="92"/>
      <c r="D150" s="94"/>
      <c r="E150" s="94"/>
      <c r="F150" s="94"/>
      <c r="G150" s="95"/>
      <c r="H150" s="246"/>
      <c r="I150" s="246"/>
      <c r="J150" s="246"/>
    </row>
    <row r="151" spans="1:10" ht="19.5" customHeight="1">
      <c r="A151" s="96"/>
      <c r="D151" s="97"/>
      <c r="E151" s="97"/>
      <c r="F151" s="98"/>
      <c r="G151" s="98"/>
      <c r="H151" s="98"/>
      <c r="I151" s="98"/>
      <c r="J151" s="98"/>
    </row>
    <row r="152" spans="1:10" ht="18.75">
      <c r="A152" s="96"/>
      <c r="D152" s="97"/>
      <c r="E152" s="97"/>
      <c r="F152" s="98"/>
      <c r="G152" s="98"/>
      <c r="H152" s="98"/>
      <c r="I152" s="98"/>
      <c r="J152" s="98"/>
    </row>
    <row r="153" spans="1:10" ht="18.75">
      <c r="A153" s="96"/>
      <c r="D153" s="97"/>
      <c r="E153" s="97"/>
      <c r="F153" s="98"/>
      <c r="G153" s="98"/>
      <c r="H153" s="98"/>
      <c r="I153" s="98"/>
      <c r="J153" s="98"/>
    </row>
    <row r="154" spans="1:10" ht="18.75">
      <c r="A154" s="96"/>
      <c r="D154" s="97"/>
      <c r="E154" s="97"/>
      <c r="F154" s="98"/>
      <c r="G154" s="98"/>
      <c r="H154" s="98"/>
      <c r="I154" s="98"/>
      <c r="J154" s="98"/>
    </row>
    <row r="155" spans="1:10" ht="18.75">
      <c r="A155" s="96"/>
      <c r="D155" s="97"/>
      <c r="E155" s="97"/>
      <c r="F155" s="98"/>
      <c r="G155" s="98"/>
      <c r="H155" s="98"/>
      <c r="I155" s="98"/>
      <c r="J155" s="98"/>
    </row>
    <row r="156" spans="1:10" ht="18.75">
      <c r="A156" s="96"/>
      <c r="D156" s="97"/>
      <c r="E156" s="97"/>
      <c r="F156" s="98"/>
      <c r="G156" s="98"/>
      <c r="H156" s="98"/>
      <c r="I156" s="98"/>
      <c r="J156" s="98"/>
    </row>
    <row r="157" spans="1:10" ht="18.75">
      <c r="A157" s="96"/>
      <c r="D157" s="97"/>
      <c r="E157" s="97"/>
      <c r="F157" s="98"/>
      <c r="G157" s="98"/>
      <c r="H157" s="98"/>
      <c r="I157" s="98"/>
      <c r="J157" s="98"/>
    </row>
    <row r="158" spans="1:10" ht="18.75">
      <c r="A158" s="96"/>
      <c r="D158" s="97"/>
      <c r="E158" s="97"/>
      <c r="F158" s="98"/>
      <c r="G158" s="98"/>
      <c r="H158" s="98"/>
      <c r="I158" s="98"/>
      <c r="J158" s="98"/>
    </row>
    <row r="159" spans="1:10" ht="18.75">
      <c r="A159" s="96"/>
      <c r="D159" s="97"/>
      <c r="E159" s="97"/>
      <c r="F159" s="98"/>
      <c r="G159" s="98"/>
      <c r="H159" s="98"/>
      <c r="I159" s="98"/>
      <c r="J159" s="98"/>
    </row>
    <row r="160" spans="1:10" ht="18.75">
      <c r="A160" s="96"/>
      <c r="D160" s="97"/>
      <c r="E160" s="97"/>
      <c r="F160" s="98"/>
      <c r="G160" s="98"/>
      <c r="H160" s="98"/>
      <c r="I160" s="98"/>
      <c r="J160" s="98"/>
    </row>
    <row r="161" spans="1:10" ht="18.75">
      <c r="A161" s="96"/>
      <c r="D161" s="97"/>
      <c r="E161" s="97"/>
      <c r="F161" s="98"/>
      <c r="G161" s="98"/>
      <c r="H161" s="98"/>
      <c r="I161" s="98"/>
      <c r="J161" s="98"/>
    </row>
    <row r="162" spans="1:10" ht="18.75">
      <c r="A162" s="96"/>
      <c r="D162" s="97"/>
      <c r="E162" s="97"/>
      <c r="F162" s="98"/>
      <c r="G162" s="98"/>
      <c r="H162" s="98"/>
      <c r="I162" s="98"/>
      <c r="J162" s="98"/>
    </row>
    <row r="163" spans="1:10" ht="18.75">
      <c r="A163" s="96"/>
      <c r="D163" s="97"/>
      <c r="E163" s="97"/>
      <c r="F163" s="98"/>
      <c r="G163" s="98"/>
      <c r="H163" s="98"/>
      <c r="I163" s="98"/>
      <c r="J163" s="98"/>
    </row>
    <row r="164" spans="1:10" ht="18.75">
      <c r="A164" s="96"/>
      <c r="D164" s="97"/>
      <c r="E164" s="97"/>
      <c r="F164" s="98"/>
      <c r="G164" s="98"/>
      <c r="H164" s="98"/>
      <c r="I164" s="98"/>
      <c r="J164" s="98"/>
    </row>
    <row r="165" spans="1:10" ht="18.75">
      <c r="A165" s="96"/>
      <c r="D165" s="97"/>
      <c r="E165" s="97"/>
      <c r="F165" s="98"/>
      <c r="G165" s="98"/>
      <c r="H165" s="98"/>
      <c r="I165" s="98"/>
      <c r="J165" s="98"/>
    </row>
    <row r="166" spans="1:10" ht="18.75">
      <c r="A166" s="96"/>
      <c r="D166" s="97"/>
      <c r="E166" s="97"/>
      <c r="F166" s="98"/>
      <c r="G166" s="98"/>
      <c r="H166" s="98"/>
      <c r="I166" s="98"/>
      <c r="J166" s="98"/>
    </row>
    <row r="167" spans="1:10" ht="18.75">
      <c r="A167" s="96"/>
      <c r="D167" s="97"/>
      <c r="E167" s="97"/>
      <c r="F167" s="98"/>
      <c r="G167" s="98"/>
      <c r="H167" s="98"/>
      <c r="I167" s="98"/>
      <c r="J167" s="98"/>
    </row>
    <row r="168" spans="1:10" ht="18.75">
      <c r="A168" s="96"/>
      <c r="D168" s="97"/>
      <c r="E168" s="97"/>
      <c r="F168" s="98"/>
      <c r="G168" s="98"/>
      <c r="H168" s="98"/>
      <c r="I168" s="98"/>
      <c r="J168" s="98"/>
    </row>
    <row r="169" spans="1:10" ht="18.75">
      <c r="A169" s="96"/>
      <c r="D169" s="97"/>
      <c r="E169" s="97"/>
      <c r="F169" s="98"/>
      <c r="G169" s="98"/>
      <c r="H169" s="98"/>
      <c r="I169" s="98"/>
      <c r="J169" s="98"/>
    </row>
    <row r="170" spans="1:10" ht="18.75">
      <c r="A170" s="96"/>
      <c r="D170" s="97"/>
      <c r="E170" s="97"/>
      <c r="F170" s="98"/>
      <c r="G170" s="98"/>
      <c r="H170" s="98"/>
      <c r="I170" s="98"/>
      <c r="J170" s="98"/>
    </row>
    <row r="171" spans="1:10" ht="18.75">
      <c r="A171" s="96"/>
      <c r="D171" s="97"/>
      <c r="E171" s="97"/>
      <c r="F171" s="98"/>
      <c r="G171" s="98"/>
      <c r="H171" s="98"/>
      <c r="I171" s="98"/>
      <c r="J171" s="98"/>
    </row>
    <row r="172" spans="1:10" ht="18.75">
      <c r="A172" s="96"/>
      <c r="D172" s="97"/>
      <c r="E172" s="97"/>
      <c r="F172" s="98"/>
      <c r="G172" s="98"/>
      <c r="H172" s="98"/>
      <c r="I172" s="98"/>
      <c r="J172" s="98"/>
    </row>
    <row r="173" spans="1:10" ht="18.75">
      <c r="A173" s="96"/>
      <c r="D173" s="97"/>
      <c r="E173" s="97"/>
      <c r="F173" s="98"/>
      <c r="G173" s="98"/>
      <c r="H173" s="98"/>
      <c r="I173" s="98"/>
      <c r="J173" s="98"/>
    </row>
    <row r="174" spans="1:10" ht="18.75">
      <c r="A174" s="96"/>
      <c r="D174" s="97"/>
      <c r="E174" s="97"/>
      <c r="F174" s="98"/>
      <c r="G174" s="98"/>
      <c r="H174" s="98"/>
      <c r="I174" s="98"/>
      <c r="J174" s="98"/>
    </row>
    <row r="175" spans="1:10" ht="18.75">
      <c r="A175" s="96"/>
      <c r="D175" s="97"/>
      <c r="E175" s="97"/>
      <c r="F175" s="98"/>
      <c r="G175" s="98"/>
      <c r="H175" s="98"/>
      <c r="I175" s="98"/>
      <c r="J175" s="98"/>
    </row>
    <row r="176" spans="1:10" ht="18.75">
      <c r="A176" s="96"/>
      <c r="D176" s="97"/>
      <c r="E176" s="97"/>
      <c r="F176" s="98"/>
      <c r="G176" s="98"/>
      <c r="H176" s="98"/>
      <c r="I176" s="98"/>
      <c r="J176" s="98"/>
    </row>
    <row r="177" spans="1:10" ht="18.75">
      <c r="A177" s="96"/>
      <c r="D177" s="97"/>
      <c r="E177" s="97"/>
      <c r="F177" s="98"/>
      <c r="G177" s="98"/>
      <c r="H177" s="98"/>
      <c r="I177" s="98"/>
      <c r="J177" s="98"/>
    </row>
    <row r="178" spans="1:10" ht="18.75">
      <c r="A178" s="96"/>
      <c r="D178" s="97"/>
      <c r="E178" s="97"/>
      <c r="F178" s="98"/>
      <c r="G178" s="98"/>
      <c r="H178" s="98"/>
      <c r="I178" s="98"/>
      <c r="J178" s="98"/>
    </row>
    <row r="179" spans="1:10" ht="18.75">
      <c r="A179" s="96"/>
      <c r="D179" s="97"/>
      <c r="E179" s="97"/>
      <c r="F179" s="98"/>
      <c r="G179" s="98"/>
      <c r="H179" s="98"/>
      <c r="I179" s="98"/>
      <c r="J179" s="98"/>
    </row>
    <row r="180" spans="1:10" ht="18.75">
      <c r="A180" s="96"/>
      <c r="D180" s="97"/>
      <c r="E180" s="97"/>
      <c r="F180" s="98"/>
      <c r="G180" s="98"/>
      <c r="H180" s="98"/>
      <c r="I180" s="98"/>
      <c r="J180" s="98"/>
    </row>
    <row r="181" spans="1:10" ht="18.75">
      <c r="A181" s="96"/>
      <c r="D181" s="97"/>
      <c r="E181" s="97"/>
      <c r="F181" s="98"/>
      <c r="G181" s="98"/>
      <c r="H181" s="98"/>
      <c r="I181" s="98"/>
      <c r="J181" s="98"/>
    </row>
    <row r="182" spans="1:10" ht="18.75">
      <c r="A182" s="96"/>
      <c r="D182" s="97"/>
      <c r="E182" s="97"/>
      <c r="F182" s="98"/>
      <c r="G182" s="98"/>
      <c r="H182" s="98"/>
      <c r="I182" s="98"/>
      <c r="J182" s="98"/>
    </row>
    <row r="183" spans="1:10" ht="18.75">
      <c r="A183" s="96"/>
      <c r="D183" s="97"/>
      <c r="E183" s="97"/>
      <c r="F183" s="98"/>
      <c r="G183" s="98"/>
      <c r="H183" s="98"/>
      <c r="I183" s="98"/>
      <c r="J183" s="98"/>
    </row>
    <row r="184" spans="1:10" ht="18.75">
      <c r="A184" s="96"/>
      <c r="D184" s="97"/>
      <c r="E184" s="97"/>
      <c r="F184" s="98"/>
      <c r="G184" s="98"/>
      <c r="H184" s="98"/>
      <c r="I184" s="98"/>
      <c r="J184" s="98"/>
    </row>
    <row r="185" spans="1:10" ht="18.75">
      <c r="A185" s="96"/>
      <c r="D185" s="97"/>
      <c r="E185" s="97"/>
      <c r="F185" s="98"/>
      <c r="G185" s="98"/>
      <c r="H185" s="98"/>
      <c r="I185" s="98"/>
      <c r="J185" s="98"/>
    </row>
    <row r="186" spans="1:10" ht="18.75">
      <c r="A186" s="96"/>
      <c r="D186" s="97"/>
      <c r="E186" s="97"/>
      <c r="F186" s="98"/>
      <c r="G186" s="98"/>
      <c r="H186" s="98"/>
      <c r="I186" s="98"/>
      <c r="J186" s="98"/>
    </row>
    <row r="187" spans="1:10" ht="18.75">
      <c r="A187" s="96"/>
      <c r="D187" s="97"/>
      <c r="E187" s="97"/>
      <c r="F187" s="98"/>
      <c r="G187" s="98"/>
      <c r="H187" s="98"/>
      <c r="I187" s="98"/>
      <c r="J187" s="98"/>
    </row>
    <row r="188" spans="1:10" ht="18.75">
      <c r="A188" s="96"/>
      <c r="D188" s="97"/>
      <c r="E188" s="97"/>
      <c r="F188" s="98"/>
      <c r="G188" s="98"/>
      <c r="H188" s="98"/>
      <c r="I188" s="98"/>
      <c r="J188" s="98"/>
    </row>
    <row r="189" spans="1:10" ht="18.75">
      <c r="A189" s="96"/>
      <c r="D189" s="97"/>
      <c r="E189" s="97"/>
      <c r="F189" s="98"/>
      <c r="G189" s="98"/>
      <c r="H189" s="98"/>
      <c r="I189" s="98"/>
      <c r="J189" s="98"/>
    </row>
    <row r="190" spans="1:10" ht="18.75">
      <c r="A190" s="96"/>
      <c r="D190" s="97"/>
      <c r="E190" s="97"/>
      <c r="F190" s="98"/>
      <c r="G190" s="98"/>
      <c r="H190" s="98"/>
      <c r="I190" s="98"/>
      <c r="J190" s="98"/>
    </row>
    <row r="191" spans="1:10" ht="18.75">
      <c r="A191" s="96"/>
      <c r="D191" s="97"/>
      <c r="E191" s="97"/>
      <c r="F191" s="98"/>
      <c r="G191" s="98"/>
      <c r="H191" s="98"/>
      <c r="I191" s="98"/>
      <c r="J191" s="98"/>
    </row>
    <row r="192" spans="1:10" ht="18.75">
      <c r="A192" s="96"/>
      <c r="D192" s="97"/>
      <c r="E192" s="97"/>
      <c r="F192" s="98"/>
      <c r="G192" s="98"/>
      <c r="H192" s="98"/>
      <c r="I192" s="98"/>
      <c r="J192" s="98"/>
    </row>
    <row r="193" spans="1:10" ht="18.75">
      <c r="A193" s="96"/>
      <c r="D193" s="97"/>
      <c r="E193" s="97"/>
      <c r="F193" s="98"/>
      <c r="G193" s="98"/>
      <c r="H193" s="98"/>
      <c r="I193" s="98"/>
      <c r="J193" s="98"/>
    </row>
    <row r="194" spans="1:10" ht="18.75">
      <c r="A194" s="96"/>
      <c r="D194" s="97"/>
      <c r="E194" s="97"/>
      <c r="F194" s="98"/>
      <c r="G194" s="98"/>
      <c r="H194" s="98"/>
      <c r="I194" s="98"/>
      <c r="J194" s="98"/>
    </row>
    <row r="195" spans="1:10" ht="18.75">
      <c r="A195" s="96"/>
      <c r="D195" s="97"/>
      <c r="E195" s="97"/>
      <c r="F195" s="98"/>
      <c r="G195" s="98"/>
      <c r="H195" s="98"/>
      <c r="I195" s="98"/>
      <c r="J195" s="98"/>
    </row>
    <row r="196" spans="1:10" ht="18.75">
      <c r="A196" s="96"/>
      <c r="D196" s="97"/>
      <c r="E196" s="97"/>
      <c r="F196" s="98"/>
      <c r="G196" s="98"/>
      <c r="H196" s="98"/>
      <c r="I196" s="98"/>
      <c r="J196" s="98"/>
    </row>
    <row r="197" spans="1:10" ht="18.75">
      <c r="A197" s="96"/>
      <c r="D197" s="97"/>
      <c r="E197" s="97"/>
      <c r="F197" s="98"/>
      <c r="G197" s="98"/>
      <c r="H197" s="98"/>
      <c r="I197" s="98"/>
      <c r="J197" s="98"/>
    </row>
    <row r="198" spans="1:10" ht="18.75">
      <c r="A198" s="96"/>
      <c r="D198" s="97"/>
      <c r="E198" s="97"/>
      <c r="F198" s="98"/>
      <c r="G198" s="98"/>
      <c r="H198" s="98"/>
      <c r="I198" s="98"/>
      <c r="J198" s="98"/>
    </row>
    <row r="199" spans="1:10" ht="18.75">
      <c r="A199" s="96"/>
      <c r="D199" s="97"/>
      <c r="E199" s="97"/>
      <c r="F199" s="98"/>
      <c r="G199" s="98"/>
      <c r="H199" s="98"/>
      <c r="I199" s="98"/>
      <c r="J199" s="98"/>
    </row>
    <row r="200" spans="1:10" ht="18.75">
      <c r="A200" s="96"/>
      <c r="D200" s="97"/>
      <c r="E200" s="97"/>
      <c r="F200" s="98"/>
      <c r="G200" s="98"/>
      <c r="H200" s="98"/>
      <c r="I200" s="98"/>
      <c r="J200" s="98"/>
    </row>
    <row r="201" spans="1:10" ht="18.75">
      <c r="A201" s="96"/>
      <c r="D201" s="97"/>
      <c r="E201" s="97"/>
      <c r="F201" s="98"/>
      <c r="G201" s="98"/>
      <c r="H201" s="98"/>
      <c r="I201" s="98"/>
      <c r="J201" s="98"/>
    </row>
    <row r="202" spans="1:10" ht="18.75">
      <c r="A202" s="96"/>
      <c r="D202" s="97"/>
      <c r="E202" s="97"/>
      <c r="F202" s="98"/>
      <c r="G202" s="98"/>
      <c r="H202" s="98"/>
      <c r="I202" s="98"/>
      <c r="J202" s="98"/>
    </row>
    <row r="203" spans="1:10" ht="18.75">
      <c r="A203" s="96"/>
      <c r="D203" s="97"/>
      <c r="E203" s="97"/>
      <c r="F203" s="98"/>
      <c r="G203" s="98"/>
      <c r="H203" s="98"/>
      <c r="I203" s="98"/>
      <c r="J203" s="98"/>
    </row>
    <row r="204" spans="1:10" ht="18.75">
      <c r="A204" s="96"/>
      <c r="D204" s="97"/>
      <c r="E204" s="97"/>
      <c r="F204" s="98"/>
      <c r="G204" s="98"/>
      <c r="H204" s="98"/>
      <c r="I204" s="98"/>
      <c r="J204" s="98"/>
    </row>
    <row r="205" spans="1:10" ht="18.75">
      <c r="A205" s="96"/>
      <c r="D205" s="97"/>
      <c r="E205" s="97"/>
      <c r="F205" s="98"/>
      <c r="G205" s="98"/>
      <c r="H205" s="98"/>
      <c r="I205" s="98"/>
      <c r="J205" s="98"/>
    </row>
    <row r="206" spans="1:10" ht="18.75">
      <c r="A206" s="96"/>
      <c r="D206" s="97"/>
      <c r="E206" s="97"/>
      <c r="F206" s="98"/>
      <c r="G206" s="98"/>
      <c r="H206" s="98"/>
      <c r="I206" s="98"/>
      <c r="J206" s="98"/>
    </row>
    <row r="207" spans="1:10" ht="18.75">
      <c r="A207" s="96"/>
      <c r="D207" s="97"/>
      <c r="E207" s="97"/>
      <c r="F207" s="98"/>
      <c r="G207" s="98"/>
      <c r="H207" s="98"/>
      <c r="I207" s="98"/>
      <c r="J207" s="98"/>
    </row>
    <row r="208" spans="1:10" ht="18.75">
      <c r="A208" s="96"/>
      <c r="D208" s="97"/>
      <c r="E208" s="97"/>
      <c r="F208" s="98"/>
      <c r="G208" s="98"/>
      <c r="H208" s="98"/>
      <c r="I208" s="98"/>
      <c r="J208" s="98"/>
    </row>
    <row r="209" ht="18.75">
      <c r="A209" s="99"/>
    </row>
    <row r="210" ht="18.75">
      <c r="A210" s="99"/>
    </row>
    <row r="211" ht="18.75">
      <c r="A211" s="99"/>
    </row>
    <row r="212" ht="18.75">
      <c r="A212" s="99"/>
    </row>
    <row r="213" ht="18.75">
      <c r="A213" s="99"/>
    </row>
    <row r="214" ht="18.75">
      <c r="A214" s="99"/>
    </row>
    <row r="215" ht="18.75">
      <c r="A215" s="99"/>
    </row>
    <row r="216" ht="18.75">
      <c r="A216" s="99"/>
    </row>
    <row r="217" ht="18.75">
      <c r="A217" s="99"/>
    </row>
    <row r="218" ht="18.75">
      <c r="A218" s="99"/>
    </row>
    <row r="219" ht="18.75">
      <c r="A219" s="99"/>
    </row>
    <row r="220" ht="18.75">
      <c r="A220" s="99"/>
    </row>
    <row r="221" ht="18.75">
      <c r="A221" s="99"/>
    </row>
    <row r="222" ht="18.75">
      <c r="A222" s="99"/>
    </row>
    <row r="223" ht="18.75">
      <c r="A223" s="99"/>
    </row>
    <row r="224" ht="18.75">
      <c r="A224" s="99"/>
    </row>
    <row r="225" ht="18.75">
      <c r="A225" s="99"/>
    </row>
    <row r="226" ht="18.75">
      <c r="A226" s="99"/>
    </row>
    <row r="227" ht="18.75">
      <c r="A227" s="99"/>
    </row>
    <row r="228" ht="18.75">
      <c r="A228" s="99"/>
    </row>
    <row r="229" ht="18.75">
      <c r="A229" s="99"/>
    </row>
    <row r="230" ht="18.75">
      <c r="A230" s="99"/>
    </row>
    <row r="231" ht="18.75">
      <c r="A231" s="99"/>
    </row>
    <row r="232" ht="18.75">
      <c r="A232" s="99"/>
    </row>
    <row r="233" ht="18.75">
      <c r="A233" s="99"/>
    </row>
    <row r="234" ht="18.75">
      <c r="A234" s="99"/>
    </row>
    <row r="235" ht="18.75">
      <c r="A235" s="99"/>
    </row>
    <row r="236" ht="18.75">
      <c r="A236" s="99"/>
    </row>
    <row r="237" ht="18.75">
      <c r="A237" s="99"/>
    </row>
    <row r="238" ht="18.75">
      <c r="A238" s="99"/>
    </row>
    <row r="239" ht="18.75">
      <c r="A239" s="99"/>
    </row>
    <row r="240" ht="18.75">
      <c r="A240" s="99"/>
    </row>
    <row r="241" ht="18.75">
      <c r="A241" s="99"/>
    </row>
    <row r="242" ht="18.75">
      <c r="A242" s="99"/>
    </row>
    <row r="243" ht="18.75">
      <c r="A243" s="99"/>
    </row>
    <row r="244" ht="18.75">
      <c r="A244" s="99"/>
    </row>
    <row r="245" ht="18.75">
      <c r="A245" s="99"/>
    </row>
    <row r="246" ht="18.75">
      <c r="A246" s="99"/>
    </row>
    <row r="247" ht="18.75">
      <c r="A247" s="99"/>
    </row>
    <row r="248" ht="18.75">
      <c r="A248" s="99"/>
    </row>
    <row r="249" ht="18.75">
      <c r="A249" s="99"/>
    </row>
    <row r="250" ht="18.75">
      <c r="A250" s="99"/>
    </row>
    <row r="251" ht="18.75">
      <c r="A251" s="99"/>
    </row>
    <row r="252" ht="18.75">
      <c r="A252" s="99"/>
    </row>
    <row r="253" ht="18.75">
      <c r="A253" s="99"/>
    </row>
    <row r="254" ht="18.75">
      <c r="A254" s="99"/>
    </row>
    <row r="255" ht="18.75">
      <c r="A255" s="99"/>
    </row>
    <row r="256" ht="18.75">
      <c r="A256" s="99"/>
    </row>
    <row r="257" ht="18.75">
      <c r="A257" s="99"/>
    </row>
    <row r="258" ht="18.75">
      <c r="A258" s="99"/>
    </row>
    <row r="259" ht="18.75">
      <c r="A259" s="99"/>
    </row>
    <row r="260" ht="18.75">
      <c r="A260" s="99"/>
    </row>
    <row r="261" ht="18.75">
      <c r="A261" s="99"/>
    </row>
    <row r="262" ht="18.75">
      <c r="A262" s="99"/>
    </row>
    <row r="263" ht="18.75">
      <c r="A263" s="99"/>
    </row>
    <row r="264" ht="18.75">
      <c r="A264" s="99"/>
    </row>
    <row r="265" ht="18.75">
      <c r="A265" s="99"/>
    </row>
    <row r="266" ht="18.75">
      <c r="A266" s="99"/>
    </row>
    <row r="267" ht="18.75">
      <c r="A267" s="99"/>
    </row>
    <row r="268" ht="18.75">
      <c r="A268" s="99"/>
    </row>
    <row r="269" ht="18.75">
      <c r="A269" s="99"/>
    </row>
    <row r="270" ht="18.75">
      <c r="A270" s="99"/>
    </row>
    <row r="271" ht="18.75">
      <c r="A271" s="99"/>
    </row>
    <row r="272" ht="18.75">
      <c r="A272" s="99"/>
    </row>
    <row r="273" ht="18.75">
      <c r="A273" s="99"/>
    </row>
    <row r="274" ht="18.75">
      <c r="A274" s="99"/>
    </row>
    <row r="275" ht="18.75">
      <c r="A275" s="99"/>
    </row>
    <row r="276" ht="18.75">
      <c r="A276" s="99"/>
    </row>
    <row r="277" ht="18.75">
      <c r="A277" s="99"/>
    </row>
    <row r="278" ht="18.75">
      <c r="A278" s="99"/>
    </row>
  </sheetData>
  <sheetProtection/>
  <mergeCells count="13">
    <mergeCell ref="E8:E9"/>
    <mergeCell ref="F8:F9"/>
    <mergeCell ref="G8:J8"/>
    <mergeCell ref="A11:J11"/>
    <mergeCell ref="A133:J133"/>
    <mergeCell ref="A136:J136"/>
    <mergeCell ref="H149:J149"/>
    <mergeCell ref="H150:J150"/>
    <mergeCell ref="A6:J6"/>
    <mergeCell ref="A8:A9"/>
    <mergeCell ref="B8:B9"/>
    <mergeCell ref="C8:C9"/>
    <mergeCell ref="D8:D9"/>
  </mergeCells>
  <printOptions/>
  <pageMargins left="0.5074803149606298" right="0.06614173228346458" top="0.610236220472441" bottom="1.0830708661417323" header="0.19645669291338586" footer="0.7874015748031495"/>
  <pageSetup fitToHeight="0" fitToWidth="0" orientation="portrait" pageOrder="overThenDown" paperSize="9"/>
  <headerFooter alignWithMargins="0">
    <oddHeader>&amp;C&amp;"Times New Roman1,Regular"&amp;16 
&amp;18 5&amp;R&amp;"Times New Roman1,Regular"&amp;14 
Продовження додатка 1</oddHeader>
  </headerFooter>
  <rowBreaks count="2" manualBreakCount="2">
    <brk id="61" max="0" man="1"/>
    <brk id="132" max="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4:L167"/>
  <sheetViews>
    <sheetView zoomScale="75" zoomScaleNormal="75" zoomScalePageLayoutView="0" workbookViewId="0" topLeftCell="A21">
      <selection activeCell="N32" sqref="N32"/>
    </sheetView>
  </sheetViews>
  <sheetFormatPr defaultColWidth="72" defaultRowHeight="14.25" outlineLevelRow="1"/>
  <cols>
    <col min="1" max="1" width="77.69921875" style="100" customWidth="1"/>
    <col min="2" max="2" width="9.8984375" style="101" customWidth="1"/>
    <col min="3" max="4" width="14.59765625" style="101" customWidth="1"/>
    <col min="5" max="5" width="15.8984375" style="101" customWidth="1"/>
    <col min="6" max="10" width="14.59765625" style="100" customWidth="1"/>
    <col min="11" max="11" width="9.19921875" style="100" customWidth="1"/>
    <col min="12" max="12" width="8.8984375" style="100" customWidth="1"/>
    <col min="13" max="255" width="8.5" style="100" customWidth="1"/>
    <col min="256" max="16384" width="72" style="100" customWidth="1"/>
  </cols>
  <sheetData>
    <row r="4" spans="1:10" ht="18.75">
      <c r="A4" s="251" t="s">
        <v>37</v>
      </c>
      <c r="B4" s="251"/>
      <c r="C4" s="251"/>
      <c r="D4" s="251"/>
      <c r="E4" s="251"/>
      <c r="F4" s="251"/>
      <c r="G4" s="251"/>
      <c r="H4" s="251"/>
      <c r="I4" s="251"/>
      <c r="J4" s="251"/>
    </row>
    <row r="5" spans="1:10" ht="18.75" outlineLevel="1">
      <c r="A5" s="103"/>
      <c r="B5" s="50"/>
      <c r="C5" s="50"/>
      <c r="D5" s="50"/>
      <c r="E5" s="103"/>
      <c r="F5" s="103"/>
      <c r="G5" s="103"/>
      <c r="H5" s="103"/>
      <c r="I5" s="103"/>
      <c r="J5" s="103"/>
    </row>
    <row r="6" spans="1:10" ht="38.25" customHeight="1">
      <c r="A6" s="241" t="s">
        <v>10</v>
      </c>
      <c r="B6" s="252" t="s">
        <v>11</v>
      </c>
      <c r="C6" s="242" t="s">
        <v>227</v>
      </c>
      <c r="D6" s="242" t="s">
        <v>13</v>
      </c>
      <c r="E6" s="243" t="s">
        <v>14</v>
      </c>
      <c r="F6" s="235" t="s">
        <v>60</v>
      </c>
      <c r="G6" s="235" t="s">
        <v>16</v>
      </c>
      <c r="H6" s="235"/>
      <c r="I6" s="235"/>
      <c r="J6" s="235"/>
    </row>
    <row r="7" spans="1:10" ht="50.25" customHeight="1">
      <c r="A7" s="241"/>
      <c r="B7" s="252"/>
      <c r="C7" s="242"/>
      <c r="D7" s="242"/>
      <c r="E7" s="243"/>
      <c r="F7" s="235"/>
      <c r="G7" s="11" t="s">
        <v>17</v>
      </c>
      <c r="H7" s="11" t="s">
        <v>18</v>
      </c>
      <c r="I7" s="11" t="s">
        <v>19</v>
      </c>
      <c r="J7" s="11" t="s">
        <v>20</v>
      </c>
    </row>
    <row r="8" spans="1:10" ht="18" customHeight="1">
      <c r="A8" s="104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  <c r="J8" s="12">
        <v>10</v>
      </c>
    </row>
    <row r="9" spans="1:10" ht="24.75" customHeight="1">
      <c r="A9" s="105" t="s">
        <v>228</v>
      </c>
      <c r="B9" s="105"/>
      <c r="C9" s="106"/>
      <c r="D9" s="106"/>
      <c r="E9" s="106"/>
      <c r="F9" s="106"/>
      <c r="G9" s="106"/>
      <c r="H9" s="106"/>
      <c r="I9" s="106"/>
      <c r="J9" s="106"/>
    </row>
    <row r="10" spans="1:10" ht="42.75" customHeight="1">
      <c r="A10" s="107" t="s">
        <v>229</v>
      </c>
      <c r="B10" s="8">
        <v>2000</v>
      </c>
      <c r="C10" s="108"/>
      <c r="D10" s="9"/>
      <c r="E10" s="108"/>
      <c r="F10" s="108"/>
      <c r="G10" s="108"/>
      <c r="H10" s="108"/>
      <c r="I10" s="108"/>
      <c r="J10" s="108"/>
    </row>
    <row r="11" spans="1:10" ht="19.5" customHeight="1">
      <c r="A11" s="107" t="s">
        <v>230</v>
      </c>
      <c r="B11" s="8">
        <v>2010</v>
      </c>
      <c r="C11" s="109"/>
      <c r="D11" s="9"/>
      <c r="E11" s="109"/>
      <c r="F11" s="109"/>
      <c r="G11" s="110"/>
      <c r="H11" s="110"/>
      <c r="I11" s="110"/>
      <c r="J11" s="110"/>
    </row>
    <row r="12" spans="1:10" ht="19.5" customHeight="1">
      <c r="A12" s="111" t="s">
        <v>231</v>
      </c>
      <c r="B12" s="8">
        <v>2020</v>
      </c>
      <c r="C12" s="109"/>
      <c r="D12" s="9"/>
      <c r="E12" s="109"/>
      <c r="F12" s="109"/>
      <c r="G12" s="110"/>
      <c r="H12" s="110"/>
      <c r="I12" s="110"/>
      <c r="J12" s="110"/>
    </row>
    <row r="13" spans="1:10" s="112" customFormat="1" ht="19.5" customHeight="1">
      <c r="A13" s="107" t="s">
        <v>232</v>
      </c>
      <c r="B13" s="8">
        <v>2030</v>
      </c>
      <c r="C13" s="109"/>
      <c r="D13" s="9"/>
      <c r="E13" s="109"/>
      <c r="F13" s="109"/>
      <c r="G13" s="109"/>
      <c r="H13" s="109"/>
      <c r="I13" s="109"/>
      <c r="J13" s="109"/>
    </row>
    <row r="14" spans="1:10" ht="19.5" customHeight="1">
      <c r="A14" s="107" t="s">
        <v>233</v>
      </c>
      <c r="B14" s="8">
        <v>2031</v>
      </c>
      <c r="C14" s="109"/>
      <c r="D14" s="9"/>
      <c r="E14" s="109"/>
      <c r="F14" s="109"/>
      <c r="G14" s="109"/>
      <c r="H14" s="109"/>
      <c r="I14" s="109"/>
      <c r="J14" s="109"/>
    </row>
    <row r="15" spans="1:10" ht="19.5" customHeight="1">
      <c r="A15" s="107" t="s">
        <v>234</v>
      </c>
      <c r="B15" s="8">
        <v>2040</v>
      </c>
      <c r="C15" s="109"/>
      <c r="D15" s="9"/>
      <c r="E15" s="109"/>
      <c r="F15" s="109"/>
      <c r="G15" s="109"/>
      <c r="H15" s="109"/>
      <c r="I15" s="109"/>
      <c r="J15" s="109"/>
    </row>
    <row r="16" spans="1:10" ht="19.5" customHeight="1">
      <c r="A16" s="107" t="s">
        <v>235</v>
      </c>
      <c r="B16" s="8">
        <v>2050</v>
      </c>
      <c r="C16" s="109"/>
      <c r="D16" s="9"/>
      <c r="E16" s="109"/>
      <c r="F16" s="109"/>
      <c r="G16" s="109"/>
      <c r="H16" s="109"/>
      <c r="I16" s="109"/>
      <c r="J16" s="109"/>
    </row>
    <row r="17" spans="1:10" ht="19.5" customHeight="1">
      <c r="A17" s="107" t="s">
        <v>236</v>
      </c>
      <c r="B17" s="8">
        <v>2060</v>
      </c>
      <c r="C17" s="109"/>
      <c r="D17" s="9"/>
      <c r="E17" s="109"/>
      <c r="F17" s="109"/>
      <c r="G17" s="109"/>
      <c r="H17" s="109"/>
      <c r="I17" s="109"/>
      <c r="J17" s="109"/>
    </row>
    <row r="18" spans="1:10" ht="42.75" customHeight="1">
      <c r="A18" s="107" t="s">
        <v>237</v>
      </c>
      <c r="B18" s="8">
        <v>2070</v>
      </c>
      <c r="C18" s="109"/>
      <c r="D18" s="9"/>
      <c r="E18" s="109"/>
      <c r="F18" s="109"/>
      <c r="G18" s="109"/>
      <c r="H18" s="109"/>
      <c r="I18" s="109"/>
      <c r="J18" s="109"/>
    </row>
    <row r="19" spans="1:10" ht="58.5" customHeight="1">
      <c r="A19" s="105" t="s">
        <v>238</v>
      </c>
      <c r="B19" s="105"/>
      <c r="C19" s="106"/>
      <c r="D19" s="106"/>
      <c r="E19" s="106"/>
      <c r="F19" s="106"/>
      <c r="G19" s="106"/>
      <c r="H19" s="106"/>
      <c r="I19" s="106"/>
      <c r="J19" s="106"/>
    </row>
    <row r="20" spans="1:10" ht="19.5" customHeight="1">
      <c r="A20" s="107" t="s">
        <v>230</v>
      </c>
      <c r="B20" s="8">
        <v>2100</v>
      </c>
      <c r="C20" s="109"/>
      <c r="D20" s="9"/>
      <c r="E20" s="109"/>
      <c r="F20" s="109"/>
      <c r="G20" s="110"/>
      <c r="H20" s="110"/>
      <c r="I20" s="110"/>
      <c r="J20" s="110"/>
    </row>
    <row r="21" spans="1:10" s="112" customFormat="1" ht="19.5" customHeight="1">
      <c r="A21" s="107" t="s">
        <v>39</v>
      </c>
      <c r="B21" s="12">
        <v>2110</v>
      </c>
      <c r="C21" s="109"/>
      <c r="D21" s="113"/>
      <c r="E21" s="109"/>
      <c r="F21" s="109"/>
      <c r="G21" s="109"/>
      <c r="H21" s="109"/>
      <c r="I21" s="109"/>
      <c r="J21" s="109"/>
    </row>
    <row r="22" spans="1:10" ht="42.75" customHeight="1">
      <c r="A22" s="107" t="s">
        <v>40</v>
      </c>
      <c r="B22" s="12">
        <v>2120</v>
      </c>
      <c r="C22" s="109">
        <v>293.1</v>
      </c>
      <c r="D22" s="113">
        <v>171.1</v>
      </c>
      <c r="E22" s="109">
        <v>277.5</v>
      </c>
      <c r="F22" s="109">
        <v>335.3</v>
      </c>
      <c r="G22" s="110">
        <v>91.1</v>
      </c>
      <c r="H22" s="110">
        <v>75.1</v>
      </c>
      <c r="I22" s="110">
        <v>95.2</v>
      </c>
      <c r="J22" s="110">
        <v>73.9</v>
      </c>
    </row>
    <row r="23" spans="1:10" ht="42.75" customHeight="1">
      <c r="A23" s="107" t="s">
        <v>41</v>
      </c>
      <c r="B23" s="12">
        <v>2130</v>
      </c>
      <c r="C23" s="109"/>
      <c r="D23" s="113"/>
      <c r="E23" s="109"/>
      <c r="F23" s="109"/>
      <c r="G23" s="110"/>
      <c r="H23" s="110"/>
      <c r="I23" s="110"/>
      <c r="J23" s="110"/>
    </row>
    <row r="24" spans="1:10" s="102" customFormat="1" ht="42.75" customHeight="1">
      <c r="A24" s="105" t="s">
        <v>239</v>
      </c>
      <c r="B24" s="114">
        <v>2140</v>
      </c>
      <c r="C24" s="108">
        <v>5194.8</v>
      </c>
      <c r="D24" s="108">
        <v>4802.9</v>
      </c>
      <c r="E24" s="108">
        <v>5447.4</v>
      </c>
      <c r="F24" s="108">
        <f>F25+F26+F27+F28+F29+F32+F33</f>
        <v>6366.9</v>
      </c>
      <c r="G24" s="108">
        <f>G25+G26+G27+G28+G29+G32+G33</f>
        <v>1526.5</v>
      </c>
      <c r="H24" s="108">
        <f>H25+H26+H27+H28+H29+H32+H33</f>
        <v>1486.3000000000002</v>
      </c>
      <c r="I24" s="108">
        <f>I25+I26+I27+I28+I29+I32+I33</f>
        <v>1640.5</v>
      </c>
      <c r="J24" s="108">
        <f>J25+J26+J27+J28+J29+J32+J33</f>
        <v>1713.6</v>
      </c>
    </row>
    <row r="25" spans="1:10" ht="19.5" customHeight="1">
      <c r="A25" s="107" t="s">
        <v>240</v>
      </c>
      <c r="B25" s="12">
        <v>2141</v>
      </c>
      <c r="C25" s="109"/>
      <c r="D25" s="113"/>
      <c r="E25" s="109"/>
      <c r="F25" s="109"/>
      <c r="G25" s="110"/>
      <c r="H25" s="110"/>
      <c r="I25" s="110"/>
      <c r="J25" s="110"/>
    </row>
    <row r="26" spans="1:10" ht="19.5" customHeight="1">
      <c r="A26" s="107" t="s">
        <v>241</v>
      </c>
      <c r="B26" s="12">
        <v>2142</v>
      </c>
      <c r="C26" s="109"/>
      <c r="D26" s="113"/>
      <c r="E26" s="109"/>
      <c r="F26" s="109"/>
      <c r="G26" s="110"/>
      <c r="H26" s="110"/>
      <c r="I26" s="110"/>
      <c r="J26" s="110"/>
    </row>
    <row r="27" spans="1:10" ht="19.5" customHeight="1">
      <c r="A27" s="107" t="s">
        <v>242</v>
      </c>
      <c r="B27" s="12">
        <v>2143</v>
      </c>
      <c r="C27" s="109"/>
      <c r="D27" s="113"/>
      <c r="E27" s="109"/>
      <c r="F27" s="109"/>
      <c r="G27" s="110"/>
      <c r="H27" s="110"/>
      <c r="I27" s="110"/>
      <c r="J27" s="110"/>
    </row>
    <row r="28" spans="1:10" ht="19.5" customHeight="1">
      <c r="A28" s="107" t="s">
        <v>243</v>
      </c>
      <c r="B28" s="12">
        <v>2144</v>
      </c>
      <c r="C28" s="109">
        <v>4641.2</v>
      </c>
      <c r="D28" s="113">
        <v>4658.2</v>
      </c>
      <c r="E28" s="109">
        <v>5190.4</v>
      </c>
      <c r="F28" s="109">
        <v>6182.7</v>
      </c>
      <c r="G28" s="110">
        <v>1494.3</v>
      </c>
      <c r="H28" s="110">
        <v>1451.4</v>
      </c>
      <c r="I28" s="110">
        <v>1592.2</v>
      </c>
      <c r="J28" s="110">
        <v>1644.8</v>
      </c>
    </row>
    <row r="29" spans="1:10" s="112" customFormat="1" ht="19.5" customHeight="1">
      <c r="A29" s="107" t="s">
        <v>244</v>
      </c>
      <c r="B29" s="12">
        <v>2145</v>
      </c>
      <c r="C29" s="109">
        <v>525.8</v>
      </c>
      <c r="D29" s="109">
        <v>0</v>
      </c>
      <c r="E29" s="109">
        <v>225</v>
      </c>
      <c r="F29" s="109">
        <v>0</v>
      </c>
      <c r="G29" s="109">
        <v>0</v>
      </c>
      <c r="H29" s="109">
        <v>0</v>
      </c>
      <c r="I29" s="109">
        <v>0</v>
      </c>
      <c r="J29" s="109">
        <v>0</v>
      </c>
    </row>
    <row r="30" spans="1:10" ht="42.75" customHeight="1">
      <c r="A30" s="107" t="s">
        <v>245</v>
      </c>
      <c r="B30" s="12" t="s">
        <v>246</v>
      </c>
      <c r="C30" s="109"/>
      <c r="D30" s="113"/>
      <c r="E30" s="109"/>
      <c r="F30" s="109"/>
      <c r="G30" s="109"/>
      <c r="H30" s="109"/>
      <c r="I30" s="109"/>
      <c r="J30" s="109"/>
    </row>
    <row r="31" spans="1:10" ht="19.5" customHeight="1">
      <c r="A31" s="107" t="s">
        <v>247</v>
      </c>
      <c r="B31" s="12" t="s">
        <v>248</v>
      </c>
      <c r="C31" s="109">
        <v>525.8</v>
      </c>
      <c r="D31" s="113">
        <v>0</v>
      </c>
      <c r="E31" s="109">
        <v>225</v>
      </c>
      <c r="F31" s="109">
        <v>0</v>
      </c>
      <c r="G31" s="109">
        <v>0</v>
      </c>
      <c r="H31" s="109">
        <v>0</v>
      </c>
      <c r="I31" s="109">
        <v>0</v>
      </c>
      <c r="J31" s="109">
        <v>0</v>
      </c>
    </row>
    <row r="32" spans="1:10" s="112" customFormat="1" ht="19.5" customHeight="1">
      <c r="A32" s="107" t="s">
        <v>249</v>
      </c>
      <c r="B32" s="12">
        <v>2146</v>
      </c>
      <c r="C32" s="109">
        <v>27.8</v>
      </c>
      <c r="D32" s="113">
        <v>144.7</v>
      </c>
      <c r="E32" s="109">
        <v>32</v>
      </c>
      <c r="F32" s="109">
        <v>184.2</v>
      </c>
      <c r="G32" s="109">
        <v>32.2</v>
      </c>
      <c r="H32" s="109">
        <v>34.9</v>
      </c>
      <c r="I32" s="109">
        <v>48.3</v>
      </c>
      <c r="J32" s="109">
        <v>68.8</v>
      </c>
    </row>
    <row r="33" spans="1:10" ht="19.5" customHeight="1">
      <c r="A33" s="107" t="s">
        <v>250</v>
      </c>
      <c r="B33" s="12">
        <v>2147</v>
      </c>
      <c r="C33" s="109">
        <v>0</v>
      </c>
      <c r="D33" s="113">
        <v>0</v>
      </c>
      <c r="E33" s="109">
        <v>0</v>
      </c>
      <c r="F33" s="109">
        <v>0</v>
      </c>
      <c r="G33" s="109">
        <v>0</v>
      </c>
      <c r="H33" s="109">
        <v>0</v>
      </c>
      <c r="I33" s="109">
        <v>0</v>
      </c>
      <c r="J33" s="109">
        <v>0</v>
      </c>
    </row>
    <row r="34" spans="1:10" s="112" customFormat="1" ht="39" customHeight="1">
      <c r="A34" s="107" t="s">
        <v>43</v>
      </c>
      <c r="B34" s="12">
        <v>2150</v>
      </c>
      <c r="C34" s="109">
        <v>6658.8</v>
      </c>
      <c r="D34" s="109">
        <v>5539.4</v>
      </c>
      <c r="E34" s="109">
        <v>5254.3</v>
      </c>
      <c r="F34" s="109">
        <v>7556.5</v>
      </c>
      <c r="G34" s="109">
        <v>1826.4</v>
      </c>
      <c r="H34" s="109">
        <v>1773.8</v>
      </c>
      <c r="I34" s="109">
        <v>1946</v>
      </c>
      <c r="J34" s="109">
        <v>2010.3</v>
      </c>
    </row>
    <row r="35" spans="1:10" s="118" customFormat="1" ht="21.75" customHeight="1">
      <c r="A35" s="115" t="s">
        <v>44</v>
      </c>
      <c r="B35" s="116">
        <v>2200</v>
      </c>
      <c r="C35" s="117">
        <v>12146.7</v>
      </c>
      <c r="D35" s="117">
        <v>10513.4</v>
      </c>
      <c r="E35" s="117">
        <v>10979.2</v>
      </c>
      <c r="F35" s="117">
        <f>F20+F21+F22+F23+F24+F34</f>
        <v>14258.7</v>
      </c>
      <c r="G35" s="117">
        <f>G20+G21+G22+G23+G24+G34</f>
        <v>3444</v>
      </c>
      <c r="H35" s="117">
        <f>H20+H21+H22+H23+H24+H34</f>
        <v>3335.2</v>
      </c>
      <c r="I35" s="117">
        <f>I20+I21+I22+I23+I24+I34</f>
        <v>3681.7</v>
      </c>
      <c r="J35" s="117">
        <f>J20+J21+J22+J23+J24+J34</f>
        <v>3797.8</v>
      </c>
    </row>
    <row r="36" spans="1:10" s="112" customFormat="1" ht="19.5" customHeight="1">
      <c r="A36" s="119"/>
      <c r="B36" s="101"/>
      <c r="C36" s="101"/>
      <c r="D36" s="101"/>
      <c r="E36" s="120"/>
      <c r="F36" s="120"/>
      <c r="G36" s="121"/>
      <c r="H36" s="121"/>
      <c r="I36" s="121"/>
      <c r="J36" s="121"/>
    </row>
    <row r="37" spans="1:10" s="112" customFormat="1" ht="19.5" customHeight="1">
      <c r="A37" s="119"/>
      <c r="B37" s="101"/>
      <c r="C37" s="101"/>
      <c r="D37" s="101"/>
      <c r="E37" s="120"/>
      <c r="F37" s="120"/>
      <c r="G37" s="121"/>
      <c r="H37" s="121"/>
      <c r="I37" s="121"/>
      <c r="J37" s="121"/>
    </row>
    <row r="38" spans="1:10" s="1" customFormat="1" ht="19.5" customHeight="1">
      <c r="A38" s="39" t="s">
        <v>224</v>
      </c>
      <c r="B38" s="87"/>
      <c r="C38" s="87"/>
      <c r="D38" s="87"/>
      <c r="E38" s="90"/>
      <c r="F38" s="90"/>
      <c r="G38" s="91"/>
      <c r="H38" s="245" t="s">
        <v>225</v>
      </c>
      <c r="I38" s="245"/>
      <c r="J38" s="245"/>
    </row>
    <row r="39" spans="1:10" s="44" customFormat="1" ht="19.5" customHeight="1">
      <c r="A39" s="93" t="s">
        <v>226</v>
      </c>
      <c r="B39" s="92"/>
      <c r="C39" s="92"/>
      <c r="D39" s="92"/>
      <c r="E39" s="94"/>
      <c r="F39" s="94"/>
      <c r="G39" s="95"/>
      <c r="H39" s="250" t="s">
        <v>57</v>
      </c>
      <c r="I39" s="250"/>
      <c r="J39" s="250"/>
    </row>
    <row r="40" spans="1:12" s="101" customFormat="1" ht="18.75">
      <c r="A40" s="122"/>
      <c r="F40" s="100"/>
      <c r="G40" s="100"/>
      <c r="H40" s="100"/>
      <c r="I40" s="100"/>
      <c r="J40" s="100"/>
      <c r="K40" s="100"/>
      <c r="L40" s="100"/>
    </row>
    <row r="41" spans="1:12" s="101" customFormat="1" ht="18.75">
      <c r="A41" s="122"/>
      <c r="F41" s="100"/>
      <c r="G41" s="100"/>
      <c r="H41" s="100"/>
      <c r="I41" s="100"/>
      <c r="J41" s="100"/>
      <c r="K41" s="100"/>
      <c r="L41" s="100"/>
    </row>
    <row r="42" spans="1:12" s="101" customFormat="1" ht="18.75">
      <c r="A42" s="122"/>
      <c r="F42" s="100"/>
      <c r="G42" s="100"/>
      <c r="H42" s="100"/>
      <c r="I42" s="100"/>
      <c r="J42" s="100"/>
      <c r="K42" s="100"/>
      <c r="L42" s="100"/>
    </row>
    <row r="43" spans="1:12" s="101" customFormat="1" ht="18.75">
      <c r="A43" s="122"/>
      <c r="F43" s="100"/>
      <c r="G43" s="100"/>
      <c r="H43" s="100"/>
      <c r="I43" s="100"/>
      <c r="J43" s="100"/>
      <c r="K43" s="100"/>
      <c r="L43" s="100"/>
    </row>
    <row r="44" spans="1:12" s="101" customFormat="1" ht="18.75">
      <c r="A44" s="122"/>
      <c r="F44" s="100"/>
      <c r="G44" s="100"/>
      <c r="H44" s="100"/>
      <c r="I44" s="100"/>
      <c r="J44" s="100"/>
      <c r="K44" s="100"/>
      <c r="L44" s="100"/>
    </row>
    <row r="45" spans="1:12" s="101" customFormat="1" ht="18.75">
      <c r="A45" s="122"/>
      <c r="F45" s="100"/>
      <c r="G45" s="100"/>
      <c r="H45" s="100"/>
      <c r="I45" s="100"/>
      <c r="J45" s="100"/>
      <c r="K45" s="100"/>
      <c r="L45" s="100"/>
    </row>
    <row r="46" spans="1:12" s="101" customFormat="1" ht="18.75">
      <c r="A46" s="122"/>
      <c r="F46" s="100"/>
      <c r="G46" s="100"/>
      <c r="H46" s="100"/>
      <c r="I46" s="100"/>
      <c r="J46" s="100"/>
      <c r="K46" s="100"/>
      <c r="L46" s="100"/>
    </row>
    <row r="47" spans="1:12" s="101" customFormat="1" ht="18.75">
      <c r="A47" s="122"/>
      <c r="F47" s="100"/>
      <c r="G47" s="100"/>
      <c r="H47" s="100"/>
      <c r="I47" s="100"/>
      <c r="J47" s="100"/>
      <c r="K47" s="100"/>
      <c r="L47" s="100"/>
    </row>
    <row r="48" spans="1:12" s="101" customFormat="1" ht="18.75">
      <c r="A48" s="122"/>
      <c r="F48" s="100"/>
      <c r="G48" s="100"/>
      <c r="H48" s="100"/>
      <c r="I48" s="100"/>
      <c r="J48" s="100"/>
      <c r="K48" s="100"/>
      <c r="L48" s="100"/>
    </row>
    <row r="49" spans="1:12" s="101" customFormat="1" ht="18.75">
      <c r="A49" s="122"/>
      <c r="F49" s="100"/>
      <c r="G49" s="100"/>
      <c r="H49" s="100"/>
      <c r="I49" s="100"/>
      <c r="J49" s="100"/>
      <c r="K49" s="100"/>
      <c r="L49" s="100"/>
    </row>
    <row r="50" spans="1:12" s="101" customFormat="1" ht="18.75">
      <c r="A50" s="122"/>
      <c r="F50" s="100"/>
      <c r="G50" s="100"/>
      <c r="H50" s="100"/>
      <c r="I50" s="100"/>
      <c r="J50" s="100"/>
      <c r="K50" s="100"/>
      <c r="L50" s="100"/>
    </row>
    <row r="51" spans="1:12" s="101" customFormat="1" ht="18.75">
      <c r="A51" s="122"/>
      <c r="F51" s="100"/>
      <c r="G51" s="100"/>
      <c r="H51" s="100"/>
      <c r="I51" s="100"/>
      <c r="J51" s="100"/>
      <c r="K51" s="100"/>
      <c r="L51" s="100"/>
    </row>
    <row r="52" spans="1:12" s="101" customFormat="1" ht="18.75">
      <c r="A52" s="122"/>
      <c r="F52" s="100"/>
      <c r="G52" s="100"/>
      <c r="H52" s="100"/>
      <c r="I52" s="100"/>
      <c r="J52" s="100"/>
      <c r="K52" s="100"/>
      <c r="L52" s="100"/>
    </row>
    <row r="53" spans="1:12" s="101" customFormat="1" ht="18.75">
      <c r="A53" s="122"/>
      <c r="F53" s="100"/>
      <c r="G53" s="100"/>
      <c r="H53" s="100"/>
      <c r="I53" s="100"/>
      <c r="J53" s="100"/>
      <c r="K53" s="100"/>
      <c r="L53" s="100"/>
    </row>
    <row r="54" spans="1:12" s="101" customFormat="1" ht="18.75">
      <c r="A54" s="122"/>
      <c r="F54" s="100"/>
      <c r="G54" s="100"/>
      <c r="H54" s="100"/>
      <c r="I54" s="100"/>
      <c r="J54" s="100"/>
      <c r="K54" s="100"/>
      <c r="L54" s="100"/>
    </row>
    <row r="55" spans="1:12" s="101" customFormat="1" ht="18.75">
      <c r="A55" s="122"/>
      <c r="F55" s="100"/>
      <c r="G55" s="100"/>
      <c r="H55" s="100"/>
      <c r="I55" s="100"/>
      <c r="J55" s="100"/>
      <c r="K55" s="100"/>
      <c r="L55" s="100"/>
    </row>
    <row r="56" spans="1:12" s="101" customFormat="1" ht="18.75">
      <c r="A56" s="122"/>
      <c r="F56" s="100"/>
      <c r="G56" s="100"/>
      <c r="H56" s="100"/>
      <c r="I56" s="100"/>
      <c r="J56" s="100"/>
      <c r="K56" s="100"/>
      <c r="L56" s="100"/>
    </row>
    <row r="57" spans="1:12" s="101" customFormat="1" ht="18.75">
      <c r="A57" s="122"/>
      <c r="F57" s="100"/>
      <c r="G57" s="100"/>
      <c r="H57" s="100"/>
      <c r="I57" s="100"/>
      <c r="J57" s="100"/>
      <c r="K57" s="100"/>
      <c r="L57" s="100"/>
    </row>
    <row r="58" spans="1:12" s="101" customFormat="1" ht="18.75">
      <c r="A58" s="122"/>
      <c r="F58" s="100"/>
      <c r="G58" s="100"/>
      <c r="H58" s="100"/>
      <c r="I58" s="100"/>
      <c r="J58" s="100"/>
      <c r="K58" s="100"/>
      <c r="L58" s="100"/>
    </row>
    <row r="59" spans="1:12" s="101" customFormat="1" ht="18.75">
      <c r="A59" s="122"/>
      <c r="F59" s="100"/>
      <c r="G59" s="100"/>
      <c r="H59" s="100"/>
      <c r="I59" s="100"/>
      <c r="J59" s="100"/>
      <c r="K59" s="100"/>
      <c r="L59" s="100"/>
    </row>
    <row r="60" spans="1:12" s="101" customFormat="1" ht="18.75">
      <c r="A60" s="122"/>
      <c r="F60" s="100"/>
      <c r="G60" s="100"/>
      <c r="H60" s="100"/>
      <c r="I60" s="100"/>
      <c r="J60" s="100"/>
      <c r="K60" s="100"/>
      <c r="L60" s="100"/>
    </row>
    <row r="61" spans="1:12" s="101" customFormat="1" ht="18.75">
      <c r="A61" s="122"/>
      <c r="F61" s="100"/>
      <c r="G61" s="100"/>
      <c r="H61" s="100"/>
      <c r="I61" s="100"/>
      <c r="J61" s="100"/>
      <c r="K61" s="100"/>
      <c r="L61" s="100"/>
    </row>
    <row r="62" spans="1:12" s="101" customFormat="1" ht="18.75">
      <c r="A62" s="122"/>
      <c r="F62" s="100"/>
      <c r="G62" s="100"/>
      <c r="H62" s="100"/>
      <c r="I62" s="100"/>
      <c r="J62" s="100"/>
      <c r="K62" s="100"/>
      <c r="L62" s="100"/>
    </row>
    <row r="63" spans="1:12" s="101" customFormat="1" ht="18.75">
      <c r="A63" s="122"/>
      <c r="F63" s="100"/>
      <c r="G63" s="100"/>
      <c r="H63" s="100"/>
      <c r="I63" s="100"/>
      <c r="J63" s="100"/>
      <c r="K63" s="100"/>
      <c r="L63" s="100"/>
    </row>
    <row r="64" spans="1:12" s="101" customFormat="1" ht="18.75">
      <c r="A64" s="122"/>
      <c r="F64" s="100"/>
      <c r="G64" s="100"/>
      <c r="H64" s="100"/>
      <c r="I64" s="100"/>
      <c r="J64" s="100"/>
      <c r="K64" s="100"/>
      <c r="L64" s="100"/>
    </row>
    <row r="65" spans="1:12" s="101" customFormat="1" ht="18.75">
      <c r="A65" s="122"/>
      <c r="F65" s="100"/>
      <c r="G65" s="100"/>
      <c r="H65" s="100"/>
      <c r="I65" s="100"/>
      <c r="J65" s="100"/>
      <c r="K65" s="100"/>
      <c r="L65" s="100"/>
    </row>
    <row r="66" spans="1:12" s="101" customFormat="1" ht="18.75">
      <c r="A66" s="122"/>
      <c r="F66" s="100"/>
      <c r="G66" s="100"/>
      <c r="H66" s="100"/>
      <c r="I66" s="100"/>
      <c r="J66" s="100"/>
      <c r="K66" s="100"/>
      <c r="L66" s="100"/>
    </row>
    <row r="67" spans="1:12" s="101" customFormat="1" ht="18.75">
      <c r="A67" s="122"/>
      <c r="F67" s="100"/>
      <c r="G67" s="100"/>
      <c r="H67" s="100"/>
      <c r="I67" s="100"/>
      <c r="J67" s="100"/>
      <c r="K67" s="100"/>
      <c r="L67" s="100"/>
    </row>
    <row r="68" spans="1:12" s="101" customFormat="1" ht="18.75">
      <c r="A68" s="122"/>
      <c r="F68" s="100"/>
      <c r="G68" s="100"/>
      <c r="H68" s="100"/>
      <c r="I68" s="100"/>
      <c r="J68" s="100"/>
      <c r="K68" s="100"/>
      <c r="L68" s="100"/>
    </row>
    <row r="69" spans="1:12" s="101" customFormat="1" ht="18.75">
      <c r="A69" s="122"/>
      <c r="F69" s="100"/>
      <c r="G69" s="100"/>
      <c r="H69" s="100"/>
      <c r="I69" s="100"/>
      <c r="J69" s="100"/>
      <c r="K69" s="100"/>
      <c r="L69" s="100"/>
    </row>
    <row r="70" spans="1:12" s="101" customFormat="1" ht="18.75">
      <c r="A70" s="122"/>
      <c r="F70" s="100"/>
      <c r="G70" s="100"/>
      <c r="H70" s="100"/>
      <c r="I70" s="100"/>
      <c r="J70" s="100"/>
      <c r="K70" s="100"/>
      <c r="L70" s="100"/>
    </row>
    <row r="71" spans="1:12" s="101" customFormat="1" ht="18.75">
      <c r="A71" s="122"/>
      <c r="F71" s="100"/>
      <c r="G71" s="100"/>
      <c r="H71" s="100"/>
      <c r="I71" s="100"/>
      <c r="J71" s="100"/>
      <c r="K71" s="100"/>
      <c r="L71" s="100"/>
    </row>
    <row r="72" spans="1:12" s="101" customFormat="1" ht="18.75">
      <c r="A72" s="122"/>
      <c r="F72" s="100"/>
      <c r="G72" s="100"/>
      <c r="H72" s="100"/>
      <c r="I72" s="100"/>
      <c r="J72" s="100"/>
      <c r="K72" s="100"/>
      <c r="L72" s="100"/>
    </row>
    <row r="73" spans="1:12" s="101" customFormat="1" ht="18.75">
      <c r="A73" s="122"/>
      <c r="F73" s="100"/>
      <c r="G73" s="100"/>
      <c r="H73" s="100"/>
      <c r="I73" s="100"/>
      <c r="J73" s="100"/>
      <c r="K73" s="100"/>
      <c r="L73" s="100"/>
    </row>
    <row r="74" spans="1:12" s="101" customFormat="1" ht="18.75">
      <c r="A74" s="122"/>
      <c r="F74" s="100"/>
      <c r="G74" s="100"/>
      <c r="H74" s="100"/>
      <c r="I74" s="100"/>
      <c r="J74" s="100"/>
      <c r="K74" s="100"/>
      <c r="L74" s="100"/>
    </row>
    <row r="75" spans="1:12" s="101" customFormat="1" ht="18.75">
      <c r="A75" s="122"/>
      <c r="F75" s="100"/>
      <c r="G75" s="100"/>
      <c r="H75" s="100"/>
      <c r="I75" s="100"/>
      <c r="J75" s="100"/>
      <c r="K75" s="100"/>
      <c r="L75" s="100"/>
    </row>
    <row r="76" spans="1:12" s="101" customFormat="1" ht="18.75">
      <c r="A76" s="122"/>
      <c r="F76" s="100"/>
      <c r="G76" s="100"/>
      <c r="H76" s="100"/>
      <c r="I76" s="100"/>
      <c r="J76" s="100"/>
      <c r="K76" s="100"/>
      <c r="L76" s="100"/>
    </row>
    <row r="77" spans="1:12" s="101" customFormat="1" ht="18.75">
      <c r="A77" s="122"/>
      <c r="F77" s="100"/>
      <c r="G77" s="100"/>
      <c r="H77" s="100"/>
      <c r="I77" s="100"/>
      <c r="J77" s="100"/>
      <c r="K77" s="100"/>
      <c r="L77" s="100"/>
    </row>
    <row r="78" spans="1:12" s="101" customFormat="1" ht="18.75">
      <c r="A78" s="122"/>
      <c r="F78" s="100"/>
      <c r="G78" s="100"/>
      <c r="H78" s="100"/>
      <c r="I78" s="100"/>
      <c r="J78" s="100"/>
      <c r="K78" s="100"/>
      <c r="L78" s="100"/>
    </row>
    <row r="79" spans="1:12" s="101" customFormat="1" ht="18.75">
      <c r="A79" s="122"/>
      <c r="F79" s="100"/>
      <c r="G79" s="100"/>
      <c r="H79" s="100"/>
      <c r="I79" s="100"/>
      <c r="J79" s="100"/>
      <c r="K79" s="100"/>
      <c r="L79" s="100"/>
    </row>
    <row r="80" spans="1:12" s="101" customFormat="1" ht="18.75">
      <c r="A80" s="122"/>
      <c r="F80" s="100"/>
      <c r="G80" s="100"/>
      <c r="H80" s="100"/>
      <c r="I80" s="100"/>
      <c r="J80" s="100"/>
      <c r="K80" s="100"/>
      <c r="L80" s="100"/>
    </row>
    <row r="81" spans="1:12" s="101" customFormat="1" ht="18.75">
      <c r="A81" s="122"/>
      <c r="F81" s="100"/>
      <c r="G81" s="100"/>
      <c r="H81" s="100"/>
      <c r="I81" s="100"/>
      <c r="J81" s="100"/>
      <c r="K81" s="100"/>
      <c r="L81" s="100"/>
    </row>
    <row r="82" spans="1:12" s="101" customFormat="1" ht="18.75">
      <c r="A82" s="122"/>
      <c r="F82" s="100"/>
      <c r="G82" s="100"/>
      <c r="H82" s="100"/>
      <c r="I82" s="100"/>
      <c r="J82" s="100"/>
      <c r="K82" s="100"/>
      <c r="L82" s="100"/>
    </row>
    <row r="83" spans="1:12" s="101" customFormat="1" ht="18.75">
      <c r="A83" s="122"/>
      <c r="F83" s="100"/>
      <c r="G83" s="100"/>
      <c r="H83" s="100"/>
      <c r="I83" s="100"/>
      <c r="J83" s="100"/>
      <c r="K83" s="100"/>
      <c r="L83" s="100"/>
    </row>
    <row r="84" spans="1:12" s="101" customFormat="1" ht="18.75">
      <c r="A84" s="122"/>
      <c r="F84" s="100"/>
      <c r="G84" s="100"/>
      <c r="H84" s="100"/>
      <c r="I84" s="100"/>
      <c r="J84" s="100"/>
      <c r="K84" s="100"/>
      <c r="L84" s="100"/>
    </row>
    <row r="85" spans="1:12" s="101" customFormat="1" ht="18.75">
      <c r="A85" s="122"/>
      <c r="F85" s="100"/>
      <c r="G85" s="100"/>
      <c r="H85" s="100"/>
      <c r="I85" s="100"/>
      <c r="J85" s="100"/>
      <c r="K85" s="100"/>
      <c r="L85" s="100"/>
    </row>
    <row r="86" spans="1:12" s="101" customFormat="1" ht="18.75">
      <c r="A86" s="122"/>
      <c r="F86" s="100"/>
      <c r="G86" s="100"/>
      <c r="H86" s="100"/>
      <c r="I86" s="100"/>
      <c r="J86" s="100"/>
      <c r="K86" s="100"/>
      <c r="L86" s="100"/>
    </row>
    <row r="87" spans="1:12" s="101" customFormat="1" ht="18.75">
      <c r="A87" s="122"/>
      <c r="F87" s="100"/>
      <c r="G87" s="100"/>
      <c r="H87" s="100"/>
      <c r="I87" s="100"/>
      <c r="J87" s="100"/>
      <c r="K87" s="100"/>
      <c r="L87" s="100"/>
    </row>
    <row r="88" spans="1:12" s="101" customFormat="1" ht="18.75">
      <c r="A88" s="122"/>
      <c r="F88" s="100"/>
      <c r="G88" s="100"/>
      <c r="H88" s="100"/>
      <c r="I88" s="100"/>
      <c r="J88" s="100"/>
      <c r="K88" s="100"/>
      <c r="L88" s="100"/>
    </row>
    <row r="89" spans="1:12" s="101" customFormat="1" ht="18.75">
      <c r="A89" s="122"/>
      <c r="F89" s="100"/>
      <c r="G89" s="100"/>
      <c r="H89" s="100"/>
      <c r="I89" s="100"/>
      <c r="J89" s="100"/>
      <c r="K89" s="100"/>
      <c r="L89" s="100"/>
    </row>
    <row r="90" spans="1:12" s="101" customFormat="1" ht="18.75">
      <c r="A90" s="122"/>
      <c r="F90" s="100"/>
      <c r="G90" s="100"/>
      <c r="H90" s="100"/>
      <c r="I90" s="100"/>
      <c r="J90" s="100"/>
      <c r="K90" s="100"/>
      <c r="L90" s="100"/>
    </row>
    <row r="91" spans="1:12" s="101" customFormat="1" ht="18.75">
      <c r="A91" s="122"/>
      <c r="F91" s="100"/>
      <c r="G91" s="100"/>
      <c r="H91" s="100"/>
      <c r="I91" s="100"/>
      <c r="J91" s="100"/>
      <c r="K91" s="100"/>
      <c r="L91" s="100"/>
    </row>
    <row r="92" spans="1:12" s="101" customFormat="1" ht="18.75">
      <c r="A92" s="122"/>
      <c r="F92" s="100"/>
      <c r="G92" s="100"/>
      <c r="H92" s="100"/>
      <c r="I92" s="100"/>
      <c r="J92" s="100"/>
      <c r="K92" s="100"/>
      <c r="L92" s="100"/>
    </row>
    <row r="93" spans="1:12" s="101" customFormat="1" ht="18.75">
      <c r="A93" s="122"/>
      <c r="F93" s="100"/>
      <c r="G93" s="100"/>
      <c r="H93" s="100"/>
      <c r="I93" s="100"/>
      <c r="J93" s="100"/>
      <c r="K93" s="100"/>
      <c r="L93" s="100"/>
    </row>
    <row r="94" spans="1:12" s="101" customFormat="1" ht="18.75">
      <c r="A94" s="122"/>
      <c r="F94" s="100"/>
      <c r="G94" s="100"/>
      <c r="H94" s="100"/>
      <c r="I94" s="100"/>
      <c r="J94" s="100"/>
      <c r="K94" s="100"/>
      <c r="L94" s="100"/>
    </row>
    <row r="95" spans="1:12" s="101" customFormat="1" ht="18.75">
      <c r="A95" s="122"/>
      <c r="F95" s="100"/>
      <c r="G95" s="100"/>
      <c r="H95" s="100"/>
      <c r="I95" s="100"/>
      <c r="J95" s="100"/>
      <c r="K95" s="100"/>
      <c r="L95" s="100"/>
    </row>
    <row r="96" spans="1:12" s="101" customFormat="1" ht="18.75">
      <c r="A96" s="122"/>
      <c r="F96" s="100"/>
      <c r="G96" s="100"/>
      <c r="H96" s="100"/>
      <c r="I96" s="100"/>
      <c r="J96" s="100"/>
      <c r="K96" s="100"/>
      <c r="L96" s="100"/>
    </row>
    <row r="97" spans="1:12" s="101" customFormat="1" ht="18.75">
      <c r="A97" s="122"/>
      <c r="F97" s="100"/>
      <c r="G97" s="100"/>
      <c r="H97" s="100"/>
      <c r="I97" s="100"/>
      <c r="J97" s="100"/>
      <c r="K97" s="100"/>
      <c r="L97" s="100"/>
    </row>
    <row r="98" spans="1:12" s="101" customFormat="1" ht="18.75">
      <c r="A98" s="122"/>
      <c r="F98" s="100"/>
      <c r="G98" s="100"/>
      <c r="H98" s="100"/>
      <c r="I98" s="100"/>
      <c r="J98" s="100"/>
      <c r="K98" s="100"/>
      <c r="L98" s="100"/>
    </row>
    <row r="99" spans="1:12" s="101" customFormat="1" ht="18.75">
      <c r="A99" s="122"/>
      <c r="F99" s="100"/>
      <c r="G99" s="100"/>
      <c r="H99" s="100"/>
      <c r="I99" s="100"/>
      <c r="J99" s="100"/>
      <c r="K99" s="100"/>
      <c r="L99" s="100"/>
    </row>
    <row r="100" spans="1:12" s="101" customFormat="1" ht="18.75">
      <c r="A100" s="122"/>
      <c r="F100" s="100"/>
      <c r="G100" s="100"/>
      <c r="H100" s="100"/>
      <c r="I100" s="100"/>
      <c r="J100" s="100"/>
      <c r="K100" s="100"/>
      <c r="L100" s="100"/>
    </row>
    <row r="101" spans="1:12" s="101" customFormat="1" ht="18.75">
      <c r="A101" s="122"/>
      <c r="F101" s="100"/>
      <c r="G101" s="100"/>
      <c r="H101" s="100"/>
      <c r="I101" s="100"/>
      <c r="J101" s="100"/>
      <c r="K101" s="100"/>
      <c r="L101" s="100"/>
    </row>
    <row r="102" spans="1:12" s="101" customFormat="1" ht="18.75">
      <c r="A102" s="122"/>
      <c r="F102" s="100"/>
      <c r="G102" s="100"/>
      <c r="H102" s="100"/>
      <c r="I102" s="100"/>
      <c r="J102" s="100"/>
      <c r="K102" s="100"/>
      <c r="L102" s="100"/>
    </row>
    <row r="103" spans="1:12" s="101" customFormat="1" ht="18.75">
      <c r="A103" s="122"/>
      <c r="F103" s="100"/>
      <c r="G103" s="100"/>
      <c r="H103" s="100"/>
      <c r="I103" s="100"/>
      <c r="J103" s="100"/>
      <c r="K103" s="100"/>
      <c r="L103" s="100"/>
    </row>
    <row r="104" spans="1:12" s="101" customFormat="1" ht="18.75">
      <c r="A104" s="122"/>
      <c r="F104" s="100"/>
      <c r="G104" s="100"/>
      <c r="H104" s="100"/>
      <c r="I104" s="100"/>
      <c r="J104" s="100"/>
      <c r="K104" s="100"/>
      <c r="L104" s="100"/>
    </row>
    <row r="105" spans="1:12" s="101" customFormat="1" ht="18.75">
      <c r="A105" s="122"/>
      <c r="F105" s="100"/>
      <c r="G105" s="100"/>
      <c r="H105" s="100"/>
      <c r="I105" s="100"/>
      <c r="J105" s="100"/>
      <c r="K105" s="100"/>
      <c r="L105" s="100"/>
    </row>
    <row r="106" spans="1:12" s="101" customFormat="1" ht="18.75">
      <c r="A106" s="122"/>
      <c r="F106" s="100"/>
      <c r="G106" s="100"/>
      <c r="H106" s="100"/>
      <c r="I106" s="100"/>
      <c r="J106" s="100"/>
      <c r="K106" s="100"/>
      <c r="L106" s="100"/>
    </row>
    <row r="107" spans="1:12" s="101" customFormat="1" ht="18.75">
      <c r="A107" s="122"/>
      <c r="F107" s="100"/>
      <c r="G107" s="100"/>
      <c r="H107" s="100"/>
      <c r="I107" s="100"/>
      <c r="J107" s="100"/>
      <c r="K107" s="100"/>
      <c r="L107" s="100"/>
    </row>
    <row r="108" spans="1:12" s="101" customFormat="1" ht="18.75">
      <c r="A108" s="122"/>
      <c r="F108" s="100"/>
      <c r="G108" s="100"/>
      <c r="H108" s="100"/>
      <c r="I108" s="100"/>
      <c r="J108" s="100"/>
      <c r="K108" s="100"/>
      <c r="L108" s="100"/>
    </row>
    <row r="109" spans="1:12" s="101" customFormat="1" ht="18.75">
      <c r="A109" s="122"/>
      <c r="F109" s="100"/>
      <c r="G109" s="100"/>
      <c r="H109" s="100"/>
      <c r="I109" s="100"/>
      <c r="J109" s="100"/>
      <c r="K109" s="100"/>
      <c r="L109" s="100"/>
    </row>
    <row r="110" spans="1:12" s="101" customFormat="1" ht="18.75">
      <c r="A110" s="122"/>
      <c r="F110" s="100"/>
      <c r="G110" s="100"/>
      <c r="H110" s="100"/>
      <c r="I110" s="100"/>
      <c r="J110" s="100"/>
      <c r="K110" s="100"/>
      <c r="L110" s="100"/>
    </row>
    <row r="111" spans="1:12" s="101" customFormat="1" ht="18.75">
      <c r="A111" s="122"/>
      <c r="F111" s="100"/>
      <c r="G111" s="100"/>
      <c r="H111" s="100"/>
      <c r="I111" s="100"/>
      <c r="J111" s="100"/>
      <c r="K111" s="100"/>
      <c r="L111" s="100"/>
    </row>
    <row r="112" spans="1:12" s="101" customFormat="1" ht="18.75">
      <c r="A112" s="122"/>
      <c r="F112" s="100"/>
      <c r="G112" s="100"/>
      <c r="H112" s="100"/>
      <c r="I112" s="100"/>
      <c r="J112" s="100"/>
      <c r="K112" s="100"/>
      <c r="L112" s="100"/>
    </row>
    <row r="113" spans="1:12" s="101" customFormat="1" ht="18.75">
      <c r="A113" s="122"/>
      <c r="F113" s="100"/>
      <c r="G113" s="100"/>
      <c r="H113" s="100"/>
      <c r="I113" s="100"/>
      <c r="J113" s="100"/>
      <c r="K113" s="100"/>
      <c r="L113" s="100"/>
    </row>
    <row r="114" spans="1:12" s="101" customFormat="1" ht="18.75">
      <c r="A114" s="122"/>
      <c r="F114" s="100"/>
      <c r="G114" s="100"/>
      <c r="H114" s="100"/>
      <c r="I114" s="100"/>
      <c r="J114" s="100"/>
      <c r="K114" s="100"/>
      <c r="L114" s="100"/>
    </row>
    <row r="115" spans="1:12" s="101" customFormat="1" ht="18.75">
      <c r="A115" s="122"/>
      <c r="F115" s="100"/>
      <c r="G115" s="100"/>
      <c r="H115" s="100"/>
      <c r="I115" s="100"/>
      <c r="J115" s="100"/>
      <c r="K115" s="100"/>
      <c r="L115" s="100"/>
    </row>
    <row r="116" spans="1:12" s="101" customFormat="1" ht="18.75">
      <c r="A116" s="122"/>
      <c r="F116" s="100"/>
      <c r="G116" s="100"/>
      <c r="H116" s="100"/>
      <c r="I116" s="100"/>
      <c r="J116" s="100"/>
      <c r="K116" s="100"/>
      <c r="L116" s="100"/>
    </row>
    <row r="117" spans="1:12" s="101" customFormat="1" ht="18.75">
      <c r="A117" s="122"/>
      <c r="F117" s="100"/>
      <c r="G117" s="100"/>
      <c r="H117" s="100"/>
      <c r="I117" s="100"/>
      <c r="J117" s="100"/>
      <c r="K117" s="100"/>
      <c r="L117" s="100"/>
    </row>
    <row r="118" spans="1:12" s="101" customFormat="1" ht="18.75">
      <c r="A118" s="122"/>
      <c r="F118" s="100"/>
      <c r="G118" s="100"/>
      <c r="H118" s="100"/>
      <c r="I118" s="100"/>
      <c r="J118" s="100"/>
      <c r="K118" s="100"/>
      <c r="L118" s="100"/>
    </row>
    <row r="119" spans="1:12" s="101" customFormat="1" ht="18.75">
      <c r="A119" s="122"/>
      <c r="F119" s="100"/>
      <c r="G119" s="100"/>
      <c r="H119" s="100"/>
      <c r="I119" s="100"/>
      <c r="J119" s="100"/>
      <c r="K119" s="100"/>
      <c r="L119" s="100"/>
    </row>
    <row r="120" spans="1:12" s="101" customFormat="1" ht="18.75">
      <c r="A120" s="122"/>
      <c r="F120" s="100"/>
      <c r="G120" s="100"/>
      <c r="H120" s="100"/>
      <c r="I120" s="100"/>
      <c r="J120" s="100"/>
      <c r="K120" s="100"/>
      <c r="L120" s="100"/>
    </row>
    <row r="121" spans="1:12" s="101" customFormat="1" ht="18.75">
      <c r="A121" s="122"/>
      <c r="F121" s="100"/>
      <c r="G121" s="100"/>
      <c r="H121" s="100"/>
      <c r="I121" s="100"/>
      <c r="J121" s="100"/>
      <c r="K121" s="100"/>
      <c r="L121" s="100"/>
    </row>
    <row r="122" spans="1:12" s="101" customFormat="1" ht="18.75">
      <c r="A122" s="122"/>
      <c r="F122" s="100"/>
      <c r="G122" s="100"/>
      <c r="H122" s="100"/>
      <c r="I122" s="100"/>
      <c r="J122" s="100"/>
      <c r="K122" s="100"/>
      <c r="L122" s="100"/>
    </row>
    <row r="123" spans="1:12" s="101" customFormat="1" ht="18.75">
      <c r="A123" s="122"/>
      <c r="F123" s="100"/>
      <c r="G123" s="100"/>
      <c r="H123" s="100"/>
      <c r="I123" s="100"/>
      <c r="J123" s="100"/>
      <c r="K123" s="100"/>
      <c r="L123" s="100"/>
    </row>
    <row r="124" spans="1:12" s="101" customFormat="1" ht="18.75">
      <c r="A124" s="122"/>
      <c r="F124" s="100"/>
      <c r="G124" s="100"/>
      <c r="H124" s="100"/>
      <c r="I124" s="100"/>
      <c r="J124" s="100"/>
      <c r="K124" s="100"/>
      <c r="L124" s="100"/>
    </row>
    <row r="125" spans="1:12" s="101" customFormat="1" ht="18.75">
      <c r="A125" s="122"/>
      <c r="F125" s="100"/>
      <c r="G125" s="100"/>
      <c r="H125" s="100"/>
      <c r="I125" s="100"/>
      <c r="J125" s="100"/>
      <c r="K125" s="100"/>
      <c r="L125" s="100"/>
    </row>
    <row r="126" spans="1:12" s="101" customFormat="1" ht="18.75">
      <c r="A126" s="122"/>
      <c r="F126" s="100"/>
      <c r="G126" s="100"/>
      <c r="H126" s="100"/>
      <c r="I126" s="100"/>
      <c r="J126" s="100"/>
      <c r="K126" s="100"/>
      <c r="L126" s="100"/>
    </row>
    <row r="127" spans="1:12" s="101" customFormat="1" ht="18.75">
      <c r="A127" s="122"/>
      <c r="F127" s="100"/>
      <c r="G127" s="100"/>
      <c r="H127" s="100"/>
      <c r="I127" s="100"/>
      <c r="J127" s="100"/>
      <c r="K127" s="100"/>
      <c r="L127" s="100"/>
    </row>
    <row r="128" spans="1:12" s="101" customFormat="1" ht="18.75">
      <c r="A128" s="122"/>
      <c r="F128" s="100"/>
      <c r="G128" s="100"/>
      <c r="H128" s="100"/>
      <c r="I128" s="100"/>
      <c r="J128" s="100"/>
      <c r="K128" s="100"/>
      <c r="L128" s="100"/>
    </row>
    <row r="129" spans="1:12" s="101" customFormat="1" ht="18.75">
      <c r="A129" s="122"/>
      <c r="F129" s="100"/>
      <c r="G129" s="100"/>
      <c r="H129" s="100"/>
      <c r="I129" s="100"/>
      <c r="J129" s="100"/>
      <c r="K129" s="100"/>
      <c r="L129" s="100"/>
    </row>
    <row r="130" spans="1:12" s="101" customFormat="1" ht="18.75">
      <c r="A130" s="122"/>
      <c r="F130" s="100"/>
      <c r="G130" s="100"/>
      <c r="H130" s="100"/>
      <c r="I130" s="100"/>
      <c r="J130" s="100"/>
      <c r="K130" s="100"/>
      <c r="L130" s="100"/>
    </row>
    <row r="131" spans="1:12" s="101" customFormat="1" ht="18.75">
      <c r="A131" s="122"/>
      <c r="F131" s="100"/>
      <c r="G131" s="100"/>
      <c r="H131" s="100"/>
      <c r="I131" s="100"/>
      <c r="J131" s="100"/>
      <c r="K131" s="100"/>
      <c r="L131" s="100"/>
    </row>
    <row r="132" spans="1:12" s="101" customFormat="1" ht="18.75">
      <c r="A132" s="122"/>
      <c r="F132" s="100"/>
      <c r="G132" s="100"/>
      <c r="H132" s="100"/>
      <c r="I132" s="100"/>
      <c r="J132" s="100"/>
      <c r="K132" s="100"/>
      <c r="L132" s="100"/>
    </row>
    <row r="133" spans="1:12" s="101" customFormat="1" ht="18.75">
      <c r="A133" s="122"/>
      <c r="F133" s="100"/>
      <c r="G133" s="100"/>
      <c r="H133" s="100"/>
      <c r="I133" s="100"/>
      <c r="J133" s="100"/>
      <c r="K133" s="100"/>
      <c r="L133" s="100"/>
    </row>
    <row r="134" spans="1:12" s="101" customFormat="1" ht="18.75">
      <c r="A134" s="122"/>
      <c r="F134" s="100"/>
      <c r="G134" s="100"/>
      <c r="H134" s="100"/>
      <c r="I134" s="100"/>
      <c r="J134" s="100"/>
      <c r="K134" s="100"/>
      <c r="L134" s="100"/>
    </row>
    <row r="135" spans="1:12" s="101" customFormat="1" ht="18.75">
      <c r="A135" s="122"/>
      <c r="F135" s="100"/>
      <c r="G135" s="100"/>
      <c r="H135" s="100"/>
      <c r="I135" s="100"/>
      <c r="J135" s="100"/>
      <c r="K135" s="100"/>
      <c r="L135" s="100"/>
    </row>
    <row r="136" spans="1:12" s="101" customFormat="1" ht="18.75">
      <c r="A136" s="122"/>
      <c r="F136" s="100"/>
      <c r="G136" s="100"/>
      <c r="H136" s="100"/>
      <c r="I136" s="100"/>
      <c r="J136" s="100"/>
      <c r="K136" s="100"/>
      <c r="L136" s="100"/>
    </row>
    <row r="137" spans="1:12" s="101" customFormat="1" ht="18.75">
      <c r="A137" s="122"/>
      <c r="F137" s="100"/>
      <c r="G137" s="100"/>
      <c r="H137" s="100"/>
      <c r="I137" s="100"/>
      <c r="J137" s="100"/>
      <c r="K137" s="100"/>
      <c r="L137" s="100"/>
    </row>
    <row r="138" spans="1:12" s="101" customFormat="1" ht="18.75">
      <c r="A138" s="122"/>
      <c r="F138" s="100"/>
      <c r="G138" s="100"/>
      <c r="H138" s="100"/>
      <c r="I138" s="100"/>
      <c r="J138" s="100"/>
      <c r="K138" s="100"/>
      <c r="L138" s="100"/>
    </row>
    <row r="139" spans="1:12" s="101" customFormat="1" ht="18.75">
      <c r="A139" s="122"/>
      <c r="F139" s="100"/>
      <c r="G139" s="100"/>
      <c r="H139" s="100"/>
      <c r="I139" s="100"/>
      <c r="J139" s="100"/>
      <c r="K139" s="100"/>
      <c r="L139" s="100"/>
    </row>
    <row r="140" spans="1:12" s="101" customFormat="1" ht="18.75">
      <c r="A140" s="122"/>
      <c r="F140" s="100"/>
      <c r="G140" s="100"/>
      <c r="H140" s="100"/>
      <c r="I140" s="100"/>
      <c r="J140" s="100"/>
      <c r="K140" s="100"/>
      <c r="L140" s="100"/>
    </row>
    <row r="141" spans="1:12" s="101" customFormat="1" ht="18.75">
      <c r="A141" s="122"/>
      <c r="F141" s="100"/>
      <c r="G141" s="100"/>
      <c r="H141" s="100"/>
      <c r="I141" s="100"/>
      <c r="J141" s="100"/>
      <c r="K141" s="100"/>
      <c r="L141" s="100"/>
    </row>
    <row r="142" spans="1:12" s="101" customFormat="1" ht="18.75">
      <c r="A142" s="122"/>
      <c r="F142" s="100"/>
      <c r="G142" s="100"/>
      <c r="H142" s="100"/>
      <c r="I142" s="100"/>
      <c r="J142" s="100"/>
      <c r="K142" s="100"/>
      <c r="L142" s="100"/>
    </row>
    <row r="143" spans="1:12" s="101" customFormat="1" ht="18.75">
      <c r="A143" s="122"/>
      <c r="F143" s="100"/>
      <c r="G143" s="100"/>
      <c r="H143" s="100"/>
      <c r="I143" s="100"/>
      <c r="J143" s="100"/>
      <c r="K143" s="100"/>
      <c r="L143" s="100"/>
    </row>
    <row r="144" spans="1:12" s="101" customFormat="1" ht="18.75">
      <c r="A144" s="122"/>
      <c r="F144" s="100"/>
      <c r="G144" s="100"/>
      <c r="H144" s="100"/>
      <c r="I144" s="100"/>
      <c r="J144" s="100"/>
      <c r="K144" s="100"/>
      <c r="L144" s="100"/>
    </row>
    <row r="145" spans="1:12" s="101" customFormat="1" ht="18.75">
      <c r="A145" s="122"/>
      <c r="F145" s="100"/>
      <c r="G145" s="100"/>
      <c r="H145" s="100"/>
      <c r="I145" s="100"/>
      <c r="J145" s="100"/>
      <c r="K145" s="100"/>
      <c r="L145" s="100"/>
    </row>
    <row r="146" spans="1:12" s="101" customFormat="1" ht="18.75">
      <c r="A146" s="122"/>
      <c r="F146" s="100"/>
      <c r="G146" s="100"/>
      <c r="H146" s="100"/>
      <c r="I146" s="100"/>
      <c r="J146" s="100"/>
      <c r="K146" s="100"/>
      <c r="L146" s="100"/>
    </row>
    <row r="147" spans="1:12" s="101" customFormat="1" ht="18.75">
      <c r="A147" s="122"/>
      <c r="F147" s="100"/>
      <c r="G147" s="100"/>
      <c r="H147" s="100"/>
      <c r="I147" s="100"/>
      <c r="J147" s="100"/>
      <c r="K147" s="100"/>
      <c r="L147" s="100"/>
    </row>
    <row r="148" spans="1:12" s="101" customFormat="1" ht="18.75">
      <c r="A148" s="122"/>
      <c r="F148" s="100"/>
      <c r="G148" s="100"/>
      <c r="H148" s="100"/>
      <c r="I148" s="100"/>
      <c r="J148" s="100"/>
      <c r="K148" s="100"/>
      <c r="L148" s="100"/>
    </row>
    <row r="149" spans="1:12" s="101" customFormat="1" ht="18.75">
      <c r="A149" s="122"/>
      <c r="F149" s="100"/>
      <c r="G149" s="100"/>
      <c r="H149" s="100"/>
      <c r="I149" s="100"/>
      <c r="J149" s="100"/>
      <c r="K149" s="100"/>
      <c r="L149" s="100"/>
    </row>
    <row r="150" spans="1:12" s="101" customFormat="1" ht="18.75">
      <c r="A150" s="122"/>
      <c r="F150" s="100"/>
      <c r="G150" s="100"/>
      <c r="H150" s="100"/>
      <c r="I150" s="100"/>
      <c r="J150" s="100"/>
      <c r="K150" s="100"/>
      <c r="L150" s="100"/>
    </row>
    <row r="151" spans="1:12" s="101" customFormat="1" ht="18.75">
      <c r="A151" s="122"/>
      <c r="F151" s="100"/>
      <c r="G151" s="100"/>
      <c r="H151" s="100"/>
      <c r="I151" s="100"/>
      <c r="J151" s="100"/>
      <c r="K151" s="100"/>
      <c r="L151" s="100"/>
    </row>
    <row r="152" spans="1:12" s="101" customFormat="1" ht="18.75">
      <c r="A152" s="122"/>
      <c r="F152" s="100"/>
      <c r="G152" s="100"/>
      <c r="H152" s="100"/>
      <c r="I152" s="100"/>
      <c r="J152" s="100"/>
      <c r="K152" s="100"/>
      <c r="L152" s="100"/>
    </row>
    <row r="153" spans="1:12" s="101" customFormat="1" ht="18.75">
      <c r="A153" s="122"/>
      <c r="F153" s="100"/>
      <c r="G153" s="100"/>
      <c r="H153" s="100"/>
      <c r="I153" s="100"/>
      <c r="J153" s="100"/>
      <c r="K153" s="100"/>
      <c r="L153" s="100"/>
    </row>
    <row r="154" spans="1:12" s="101" customFormat="1" ht="18.75">
      <c r="A154" s="122"/>
      <c r="F154" s="100"/>
      <c r="G154" s="100"/>
      <c r="H154" s="100"/>
      <c r="I154" s="100"/>
      <c r="J154" s="100"/>
      <c r="K154" s="100"/>
      <c r="L154" s="100"/>
    </row>
    <row r="155" spans="1:12" s="101" customFormat="1" ht="18.75">
      <c r="A155" s="122"/>
      <c r="F155" s="100"/>
      <c r="G155" s="100"/>
      <c r="H155" s="100"/>
      <c r="I155" s="100"/>
      <c r="J155" s="100"/>
      <c r="K155" s="100"/>
      <c r="L155" s="100"/>
    </row>
    <row r="156" spans="1:12" s="101" customFormat="1" ht="18.75">
      <c r="A156" s="122"/>
      <c r="F156" s="100"/>
      <c r="G156" s="100"/>
      <c r="H156" s="100"/>
      <c r="I156" s="100"/>
      <c r="J156" s="100"/>
      <c r="K156" s="100"/>
      <c r="L156" s="100"/>
    </row>
    <row r="157" spans="1:12" s="101" customFormat="1" ht="18.75">
      <c r="A157" s="122"/>
      <c r="F157" s="100"/>
      <c r="G157" s="100"/>
      <c r="H157" s="100"/>
      <c r="I157" s="100"/>
      <c r="J157" s="100"/>
      <c r="K157" s="100"/>
      <c r="L157" s="100"/>
    </row>
    <row r="158" spans="1:12" s="101" customFormat="1" ht="18.75">
      <c r="A158" s="122"/>
      <c r="F158" s="100"/>
      <c r="G158" s="100"/>
      <c r="H158" s="100"/>
      <c r="I158" s="100"/>
      <c r="J158" s="100"/>
      <c r="K158" s="100"/>
      <c r="L158" s="100"/>
    </row>
    <row r="159" spans="1:12" s="101" customFormat="1" ht="18.75">
      <c r="A159" s="122"/>
      <c r="F159" s="100"/>
      <c r="G159" s="100"/>
      <c r="H159" s="100"/>
      <c r="I159" s="100"/>
      <c r="J159" s="100"/>
      <c r="K159" s="100"/>
      <c r="L159" s="100"/>
    </row>
    <row r="160" spans="1:12" s="101" customFormat="1" ht="18.75">
      <c r="A160" s="122"/>
      <c r="F160" s="100"/>
      <c r="G160" s="100"/>
      <c r="H160" s="100"/>
      <c r="I160" s="100"/>
      <c r="J160" s="100"/>
      <c r="K160" s="100"/>
      <c r="L160" s="100"/>
    </row>
    <row r="161" spans="1:12" s="101" customFormat="1" ht="18.75">
      <c r="A161" s="122"/>
      <c r="F161" s="100"/>
      <c r="G161" s="100"/>
      <c r="H161" s="100"/>
      <c r="I161" s="100"/>
      <c r="J161" s="100"/>
      <c r="K161" s="100"/>
      <c r="L161" s="100"/>
    </row>
    <row r="162" spans="1:12" s="101" customFormat="1" ht="18.75">
      <c r="A162" s="122"/>
      <c r="F162" s="100"/>
      <c r="G162" s="100"/>
      <c r="H162" s="100"/>
      <c r="I162" s="100"/>
      <c r="J162" s="100"/>
      <c r="K162" s="100"/>
      <c r="L162" s="100"/>
    </row>
    <row r="163" spans="1:12" s="101" customFormat="1" ht="18.75">
      <c r="A163" s="122"/>
      <c r="F163" s="100"/>
      <c r="G163" s="100"/>
      <c r="H163" s="100"/>
      <c r="I163" s="100"/>
      <c r="J163" s="100"/>
      <c r="K163" s="100"/>
      <c r="L163" s="100"/>
    </row>
    <row r="164" spans="1:12" s="101" customFormat="1" ht="18.75">
      <c r="A164" s="122"/>
      <c r="F164" s="100"/>
      <c r="G164" s="100"/>
      <c r="H164" s="100"/>
      <c r="I164" s="100"/>
      <c r="J164" s="100"/>
      <c r="K164" s="100"/>
      <c r="L164" s="100"/>
    </row>
    <row r="165" spans="1:12" s="101" customFormat="1" ht="18.75">
      <c r="A165" s="122"/>
      <c r="F165" s="100"/>
      <c r="G165" s="100"/>
      <c r="H165" s="100"/>
      <c r="I165" s="100"/>
      <c r="J165" s="100"/>
      <c r="K165" s="100"/>
      <c r="L165" s="100"/>
    </row>
    <row r="166" spans="1:12" s="101" customFormat="1" ht="18.75">
      <c r="A166" s="122"/>
      <c r="F166" s="100"/>
      <c r="G166" s="100"/>
      <c r="H166" s="100"/>
      <c r="I166" s="100"/>
      <c r="J166" s="100"/>
      <c r="K166" s="100"/>
      <c r="L166" s="100"/>
    </row>
    <row r="167" spans="1:12" s="101" customFormat="1" ht="18.75">
      <c r="A167" s="122"/>
      <c r="F167" s="100"/>
      <c r="G167" s="100"/>
      <c r="H167" s="100"/>
      <c r="I167" s="100"/>
      <c r="J167" s="100"/>
      <c r="K167" s="100"/>
      <c r="L167" s="100"/>
    </row>
  </sheetData>
  <sheetProtection/>
  <mergeCells count="10">
    <mergeCell ref="H38:J38"/>
    <mergeCell ref="H39:J39"/>
    <mergeCell ref="A4:J4"/>
    <mergeCell ref="A6:A7"/>
    <mergeCell ref="B6:B7"/>
    <mergeCell ref="C6:C7"/>
    <mergeCell ref="D6:D7"/>
    <mergeCell ref="E6:E7"/>
    <mergeCell ref="F6:F7"/>
    <mergeCell ref="G6:J6"/>
  </mergeCells>
  <printOptions/>
  <pageMargins left="0.9547244094488189" right="0.19645669291338586" top="0.6937007874015748" bottom="0.4" header="0.19645669291338586" footer="0.10433070866141733"/>
  <pageSetup fitToHeight="0" fitToWidth="0" orientation="landscape" pageOrder="overThenDown" paperSize="9" scale="53"/>
  <headerFooter alignWithMargins="0">
    <oddHeader>&amp;C&amp;"Times New Roman1,Regular"&amp;14 
7&amp;R&amp;"Times New Roman1,Regular"&amp;14Продовження додатка 1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99"/>
  <sheetViews>
    <sheetView zoomScale="75" zoomScaleNormal="75" zoomScalePageLayoutView="0" workbookViewId="0" topLeftCell="A1">
      <selection activeCell="A1" sqref="A1"/>
    </sheetView>
  </sheetViews>
  <sheetFormatPr defaultColWidth="8.796875" defaultRowHeight="14.25"/>
  <cols>
    <col min="1" max="1" width="63" style="0" customWidth="1"/>
    <col min="2" max="2" width="10.69921875" style="0" customWidth="1"/>
    <col min="3" max="3" width="12" style="0" customWidth="1"/>
    <col min="4" max="4" width="13.59765625" style="0" customWidth="1"/>
    <col min="5" max="5" width="14.5" style="0" customWidth="1"/>
    <col min="6" max="6" width="12.59765625" style="0" customWidth="1"/>
    <col min="7" max="10" width="10.69921875" style="0" customWidth="1"/>
  </cols>
  <sheetData>
    <row r="1" spans="1:10" ht="18.75">
      <c r="A1" s="44"/>
      <c r="B1" s="44"/>
      <c r="C1" s="44"/>
      <c r="D1" s="44"/>
      <c r="E1" s="44"/>
      <c r="F1" s="44"/>
      <c r="G1" s="44"/>
      <c r="H1" s="44"/>
      <c r="I1" s="44"/>
      <c r="J1" s="44"/>
    </row>
    <row r="2" spans="1:10" ht="18.75">
      <c r="A2" s="44"/>
      <c r="B2" s="44"/>
      <c r="C2" s="44"/>
      <c r="D2" s="44"/>
      <c r="E2" s="44"/>
      <c r="F2" s="44"/>
      <c r="G2" s="44"/>
      <c r="H2" s="44"/>
      <c r="I2" s="44"/>
      <c r="J2" s="44"/>
    </row>
    <row r="3" spans="1:10" ht="18.75">
      <c r="A3" s="44"/>
      <c r="B3" s="44"/>
      <c r="C3" s="44"/>
      <c r="D3" s="44"/>
      <c r="E3" s="44"/>
      <c r="F3" s="44"/>
      <c r="G3" s="44"/>
      <c r="H3" s="44"/>
      <c r="I3" s="44"/>
      <c r="J3" s="44"/>
    </row>
    <row r="4" spans="1:10" ht="18.75">
      <c r="A4" s="240" t="s">
        <v>45</v>
      </c>
      <c r="B4" s="240"/>
      <c r="C4" s="240"/>
      <c r="D4" s="240"/>
      <c r="E4" s="240"/>
      <c r="F4" s="240"/>
      <c r="G4" s="240"/>
      <c r="H4" s="240"/>
      <c r="I4" s="240"/>
      <c r="J4" s="240"/>
    </row>
    <row r="5" spans="1:10" ht="18.75">
      <c r="A5" s="123"/>
      <c r="B5" s="123"/>
      <c r="C5" s="123"/>
      <c r="D5" s="123"/>
      <c r="E5" s="123"/>
      <c r="F5" s="123"/>
      <c r="G5" s="123"/>
      <c r="H5" s="123"/>
      <c r="I5" s="123"/>
      <c r="J5" s="123"/>
    </row>
    <row r="6" spans="1:10" ht="23.25" customHeight="1">
      <c r="A6" s="252" t="s">
        <v>10</v>
      </c>
      <c r="B6" s="254" t="s">
        <v>11</v>
      </c>
      <c r="C6" s="254" t="s">
        <v>251</v>
      </c>
      <c r="D6" s="254" t="s">
        <v>252</v>
      </c>
      <c r="E6" s="254" t="s">
        <v>14</v>
      </c>
      <c r="F6" s="235" t="s">
        <v>60</v>
      </c>
      <c r="G6" s="235" t="s">
        <v>16</v>
      </c>
      <c r="H6" s="235"/>
      <c r="I6" s="235"/>
      <c r="J6" s="235"/>
    </row>
    <row r="7" spans="1:10" ht="64.5" customHeight="1">
      <c r="A7" s="252"/>
      <c r="B7" s="254"/>
      <c r="C7" s="254"/>
      <c r="D7" s="254"/>
      <c r="E7" s="254"/>
      <c r="F7" s="235"/>
      <c r="G7" s="11" t="s">
        <v>17</v>
      </c>
      <c r="H7" s="11" t="s">
        <v>18</v>
      </c>
      <c r="I7" s="11" t="s">
        <v>19</v>
      </c>
      <c r="J7" s="11" t="s">
        <v>20</v>
      </c>
    </row>
    <row r="8" spans="1:10" ht="23.25" customHeight="1">
      <c r="A8" s="8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  <c r="J8" s="11">
        <v>10</v>
      </c>
    </row>
    <row r="9" spans="1:10" ht="23.25" customHeight="1">
      <c r="A9" s="253" t="s">
        <v>253</v>
      </c>
      <c r="B9" s="253"/>
      <c r="C9" s="253"/>
      <c r="D9" s="253"/>
      <c r="E9" s="253"/>
      <c r="F9" s="253"/>
      <c r="G9" s="253"/>
      <c r="H9" s="253"/>
      <c r="I9" s="253"/>
      <c r="J9" s="253"/>
    </row>
    <row r="10" spans="1:10" ht="49.5" customHeight="1">
      <c r="A10" s="107" t="s">
        <v>254</v>
      </c>
      <c r="B10" s="7">
        <v>1200</v>
      </c>
      <c r="C10" s="16">
        <v>0</v>
      </c>
      <c r="D10" s="13">
        <v>1.2</v>
      </c>
      <c r="E10" s="14">
        <v>1.19999999999891</v>
      </c>
      <c r="F10" s="14">
        <v>0.300000000008367</v>
      </c>
      <c r="G10" s="14">
        <v>-1.69999999999874</v>
      </c>
      <c r="H10" s="14">
        <v>-0.200000000000443</v>
      </c>
      <c r="I10" s="14">
        <v>-1.19371179607697E-12</v>
      </c>
      <c r="J10" s="14">
        <v>2.20000000000192</v>
      </c>
    </row>
    <row r="11" spans="1:10" ht="21" customHeight="1">
      <c r="A11" s="107" t="s">
        <v>255</v>
      </c>
      <c r="B11" s="124"/>
      <c r="C11" s="125"/>
      <c r="D11" s="125"/>
      <c r="E11" s="126"/>
      <c r="F11" s="126"/>
      <c r="G11" s="126"/>
      <c r="H11" s="126"/>
      <c r="I11" s="126"/>
      <c r="J11" s="126"/>
    </row>
    <row r="12" spans="1:10" ht="19.5" customHeight="1">
      <c r="A12" s="107" t="s">
        <v>256</v>
      </c>
      <c r="B12" s="7">
        <v>3000</v>
      </c>
      <c r="C12" s="16">
        <v>9269</v>
      </c>
      <c r="D12" s="16">
        <v>11869</v>
      </c>
      <c r="E12" s="14">
        <v>14408.4</v>
      </c>
      <c r="F12" s="14">
        <v>15017.9</v>
      </c>
      <c r="G12" s="14">
        <v>3519.3</v>
      </c>
      <c r="H12" s="14">
        <v>3465.5</v>
      </c>
      <c r="I12" s="14">
        <v>3865.5</v>
      </c>
      <c r="J12" s="14">
        <v>4167.6</v>
      </c>
    </row>
    <row r="13" spans="1:10" ht="19.5" customHeight="1">
      <c r="A13" s="107" t="s">
        <v>257</v>
      </c>
      <c r="B13" s="7">
        <v>3010</v>
      </c>
      <c r="C13" s="16">
        <v>28612</v>
      </c>
      <c r="D13" s="16">
        <v>43519</v>
      </c>
      <c r="E13" s="14">
        <v>41894.7</v>
      </c>
      <c r="F13" s="14">
        <v>53390.7</v>
      </c>
      <c r="G13" s="14">
        <v>12030</v>
      </c>
      <c r="H13" s="14">
        <v>12256.7</v>
      </c>
      <c r="I13" s="14">
        <v>13551.2</v>
      </c>
      <c r="J13" s="14">
        <v>15552.8</v>
      </c>
    </row>
    <row r="14" spans="1:10" ht="37.5" customHeight="1" hidden="1">
      <c r="A14" s="107" t="s">
        <v>258</v>
      </c>
      <c r="B14" s="7" t="s">
        <v>259</v>
      </c>
      <c r="C14" s="16"/>
      <c r="D14" s="16"/>
      <c r="E14" s="14"/>
      <c r="F14" s="14"/>
      <c r="G14" s="14"/>
      <c r="H14" s="14"/>
      <c r="I14" s="14"/>
      <c r="J14" s="14"/>
    </row>
    <row r="15" spans="1:10" ht="48" customHeight="1" hidden="1">
      <c r="A15" s="107" t="s">
        <v>260</v>
      </c>
      <c r="B15" s="7" t="s">
        <v>261</v>
      </c>
      <c r="C15" s="16"/>
      <c r="D15" s="16"/>
      <c r="E15" s="14"/>
      <c r="F15" s="14"/>
      <c r="G15" s="14"/>
      <c r="H15" s="14"/>
      <c r="I15" s="14"/>
      <c r="J15" s="14"/>
    </row>
    <row r="16" spans="1:10" ht="49.5" customHeight="1" hidden="1">
      <c r="A16" s="107" t="s">
        <v>262</v>
      </c>
      <c r="B16" s="7" t="s">
        <v>263</v>
      </c>
      <c r="C16" s="16"/>
      <c r="D16" s="16"/>
      <c r="E16" s="14"/>
      <c r="F16" s="14"/>
      <c r="G16" s="14"/>
      <c r="H16" s="14"/>
      <c r="I16" s="14"/>
      <c r="J16" s="14"/>
    </row>
    <row r="17" spans="1:10" ht="49.5" customHeight="1" hidden="1">
      <c r="A17" s="107" t="s">
        <v>264</v>
      </c>
      <c r="B17" s="7"/>
      <c r="C17" s="16"/>
      <c r="D17" s="16"/>
      <c r="E17" s="14"/>
      <c r="F17" s="14"/>
      <c r="G17" s="14"/>
      <c r="H17" s="14"/>
      <c r="I17" s="14"/>
      <c r="J17" s="14"/>
    </row>
    <row r="18" spans="1:10" ht="19.5" customHeight="1" hidden="1">
      <c r="A18" s="107" t="s">
        <v>265</v>
      </c>
      <c r="B18" s="7" t="s">
        <v>266</v>
      </c>
      <c r="C18" s="16"/>
      <c r="D18" s="16"/>
      <c r="E18" s="14"/>
      <c r="F18" s="14"/>
      <c r="G18" s="14"/>
      <c r="H18" s="14"/>
      <c r="I18" s="14"/>
      <c r="J18" s="14"/>
    </row>
    <row r="19" spans="1:10" ht="19.5" customHeight="1">
      <c r="A19" s="107" t="s">
        <v>267</v>
      </c>
      <c r="B19" s="7">
        <v>3011</v>
      </c>
      <c r="C19" s="16"/>
      <c r="D19" s="16"/>
      <c r="E19" s="14"/>
      <c r="F19" s="14"/>
      <c r="G19" s="14"/>
      <c r="H19" s="14"/>
      <c r="I19" s="14"/>
      <c r="J19" s="14"/>
    </row>
    <row r="20" spans="1:10" ht="19.5" customHeight="1">
      <c r="A20" s="107" t="s">
        <v>268</v>
      </c>
      <c r="B20" s="7">
        <v>3015</v>
      </c>
      <c r="C20" s="16"/>
      <c r="D20" s="16"/>
      <c r="E20" s="14"/>
      <c r="F20" s="14"/>
      <c r="G20" s="14"/>
      <c r="H20" s="14"/>
      <c r="I20" s="14"/>
      <c r="J20" s="14"/>
    </row>
    <row r="21" spans="1:10" ht="27" customHeight="1">
      <c r="A21" s="107" t="s">
        <v>269</v>
      </c>
      <c r="B21" s="7">
        <v>3020</v>
      </c>
      <c r="C21" s="16"/>
      <c r="D21" s="16"/>
      <c r="E21" s="14"/>
      <c r="F21" s="14"/>
      <c r="G21" s="14"/>
      <c r="H21" s="14"/>
      <c r="I21" s="14"/>
      <c r="J21" s="14"/>
    </row>
    <row r="22" spans="1:10" ht="35.25" customHeight="1">
      <c r="A22" s="107" t="s">
        <v>270</v>
      </c>
      <c r="B22" s="7">
        <v>3025</v>
      </c>
      <c r="C22" s="16"/>
      <c r="D22" s="16"/>
      <c r="E22" s="14"/>
      <c r="F22" s="14"/>
      <c r="G22" s="14"/>
      <c r="H22" s="14"/>
      <c r="I22" s="14"/>
      <c r="J22" s="14"/>
    </row>
    <row r="23" spans="1:10" ht="27" customHeight="1">
      <c r="A23" s="107" t="s">
        <v>271</v>
      </c>
      <c r="B23" s="7">
        <v>3035</v>
      </c>
      <c r="C23" s="16"/>
      <c r="D23" s="16"/>
      <c r="E23" s="14"/>
      <c r="F23" s="14"/>
      <c r="G23" s="14"/>
      <c r="H23" s="14"/>
      <c r="I23" s="14"/>
      <c r="J23" s="14"/>
    </row>
    <row r="24" spans="1:10" ht="27" customHeight="1">
      <c r="A24" s="107" t="s">
        <v>272</v>
      </c>
      <c r="B24" s="7">
        <v>3040</v>
      </c>
      <c r="C24" s="16"/>
      <c r="D24" s="16"/>
      <c r="E24" s="14"/>
      <c r="F24" s="14"/>
      <c r="G24" s="14"/>
      <c r="H24" s="14"/>
      <c r="I24" s="14"/>
      <c r="J24" s="14"/>
    </row>
    <row r="25" spans="1:10" ht="42" customHeight="1">
      <c r="A25" s="107" t="s">
        <v>273</v>
      </c>
      <c r="B25" s="7">
        <v>3045</v>
      </c>
      <c r="C25" s="16"/>
      <c r="D25" s="16"/>
      <c r="E25" s="14"/>
      <c r="F25" s="14"/>
      <c r="G25" s="14"/>
      <c r="H25" s="14"/>
      <c r="I25" s="14"/>
      <c r="J25" s="14"/>
    </row>
    <row r="26" spans="1:10" ht="27" customHeight="1">
      <c r="A26" s="107" t="s">
        <v>274</v>
      </c>
      <c r="B26" s="7">
        <v>3050</v>
      </c>
      <c r="C26" s="16"/>
      <c r="D26" s="16"/>
      <c r="E26" s="14"/>
      <c r="F26" s="14"/>
      <c r="G26" s="14"/>
      <c r="H26" s="14"/>
      <c r="I26" s="14"/>
      <c r="J26" s="14"/>
    </row>
    <row r="27" spans="1:10" ht="27" customHeight="1">
      <c r="A27" s="107" t="s">
        <v>275</v>
      </c>
      <c r="B27" s="7">
        <v>3055</v>
      </c>
      <c r="C27" s="16"/>
      <c r="D27" s="16"/>
      <c r="E27" s="14"/>
      <c r="F27" s="14"/>
      <c r="G27" s="14"/>
      <c r="H27" s="14"/>
      <c r="I27" s="14"/>
      <c r="J27" s="14"/>
    </row>
    <row r="28" spans="1:10" ht="23.25" customHeight="1">
      <c r="A28" s="107" t="s">
        <v>276</v>
      </c>
      <c r="B28" s="7">
        <v>3095</v>
      </c>
      <c r="C28" s="16"/>
      <c r="D28" s="16"/>
      <c r="E28" s="14"/>
      <c r="F28" s="14"/>
      <c r="G28" s="14"/>
      <c r="H28" s="14"/>
      <c r="I28" s="14"/>
      <c r="J28" s="14"/>
    </row>
    <row r="29" spans="1:10" ht="41.25" customHeight="1">
      <c r="A29" s="107" t="s">
        <v>277</v>
      </c>
      <c r="B29" s="7">
        <v>3100</v>
      </c>
      <c r="C29" s="16">
        <v>11792</v>
      </c>
      <c r="D29" s="16">
        <v>19858.5</v>
      </c>
      <c r="E29" s="14">
        <v>18960.5</v>
      </c>
      <c r="F29" s="14">
        <v>19948</v>
      </c>
      <c r="G29" s="14">
        <v>3830</v>
      </c>
      <c r="H29" s="14">
        <v>4348</v>
      </c>
      <c r="I29" s="14">
        <v>4915</v>
      </c>
      <c r="J29" s="14">
        <v>6855</v>
      </c>
    </row>
    <row r="30" spans="1:10" ht="23.25" customHeight="1">
      <c r="A30" s="107" t="s">
        <v>278</v>
      </c>
      <c r="B30" s="7">
        <v>3105</v>
      </c>
      <c r="C30" s="16">
        <v>16310</v>
      </c>
      <c r="D30" s="16">
        <v>25179.3</v>
      </c>
      <c r="E30" s="14">
        <v>26617.4</v>
      </c>
      <c r="F30" s="14">
        <v>34348</v>
      </c>
      <c r="G30" s="14">
        <v>8301.7</v>
      </c>
      <c r="H30" s="14">
        <v>8063.1</v>
      </c>
      <c r="I30" s="14">
        <v>8845.5</v>
      </c>
      <c r="J30" s="14">
        <v>9137.7</v>
      </c>
    </row>
    <row r="31" spans="1:10" ht="23.25" customHeight="1">
      <c r="A31" s="107" t="s">
        <v>279</v>
      </c>
      <c r="B31" s="7">
        <v>3110</v>
      </c>
      <c r="C31" s="16">
        <v>6997</v>
      </c>
      <c r="D31" s="16">
        <v>5539.4</v>
      </c>
      <c r="E31" s="14">
        <v>5254.3</v>
      </c>
      <c r="F31" s="14">
        <v>7556.5</v>
      </c>
      <c r="G31" s="14">
        <v>1826.4</v>
      </c>
      <c r="H31" s="14">
        <v>1773.8</v>
      </c>
      <c r="I31" s="14">
        <v>1946</v>
      </c>
      <c r="J31" s="14">
        <v>2010.3</v>
      </c>
    </row>
    <row r="32" spans="1:10" ht="23.25" customHeight="1">
      <c r="A32" s="107" t="s">
        <v>280</v>
      </c>
      <c r="B32" s="7">
        <v>3115</v>
      </c>
      <c r="C32" s="16">
        <v>2692</v>
      </c>
      <c r="D32" s="16"/>
      <c r="E32" s="14"/>
      <c r="F32" s="14"/>
      <c r="G32" s="14"/>
      <c r="H32" s="14"/>
      <c r="I32" s="14"/>
      <c r="J32" s="14"/>
    </row>
    <row r="33" spans="1:10" ht="37.5" customHeight="1">
      <c r="A33" s="107" t="s">
        <v>281</v>
      </c>
      <c r="B33" s="7">
        <v>3116</v>
      </c>
      <c r="C33" s="16">
        <v>8</v>
      </c>
      <c r="D33" s="16"/>
      <c r="E33" s="14"/>
      <c r="F33" s="14"/>
      <c r="G33" s="14"/>
      <c r="H33" s="14"/>
      <c r="I33" s="14"/>
      <c r="J33" s="14"/>
    </row>
    <row r="34" spans="1:10" ht="37.5" customHeight="1">
      <c r="A34" s="107" t="s">
        <v>282</v>
      </c>
      <c r="B34" s="7">
        <v>3117</v>
      </c>
      <c r="C34" s="16">
        <v>161</v>
      </c>
      <c r="D34" s="16">
        <v>171.1</v>
      </c>
      <c r="E34" s="14">
        <v>277.5</v>
      </c>
      <c r="F34" s="14">
        <v>317.2</v>
      </c>
      <c r="G34" s="14">
        <v>91.1</v>
      </c>
      <c r="H34" s="14">
        <v>75.1</v>
      </c>
      <c r="I34" s="14">
        <v>95.2</v>
      </c>
      <c r="J34" s="14">
        <v>55.8</v>
      </c>
    </row>
    <row r="35" spans="1:10" ht="35.25" customHeight="1">
      <c r="A35" s="107" t="s">
        <v>283</v>
      </c>
      <c r="B35" s="7">
        <v>3118</v>
      </c>
      <c r="C35" s="16"/>
      <c r="D35" s="16">
        <v>144.7</v>
      </c>
      <c r="E35" s="14">
        <v>32</v>
      </c>
      <c r="F35" s="14">
        <v>33</v>
      </c>
      <c r="G35" s="14">
        <v>8.1</v>
      </c>
      <c r="H35" s="14">
        <v>8.2</v>
      </c>
      <c r="I35" s="14">
        <v>8.4</v>
      </c>
      <c r="J35" s="14">
        <v>8.3</v>
      </c>
    </row>
    <row r="36" spans="1:10" ht="22.5" customHeight="1">
      <c r="A36" s="107" t="s">
        <v>284</v>
      </c>
      <c r="B36" s="7">
        <v>3135</v>
      </c>
      <c r="C36" s="16"/>
      <c r="D36" s="16"/>
      <c r="E36" s="14"/>
      <c r="F36" s="14"/>
      <c r="G36" s="14"/>
      <c r="H36" s="14"/>
      <c r="I36" s="14"/>
      <c r="J36" s="14"/>
    </row>
    <row r="37" spans="1:10" ht="23.25" customHeight="1">
      <c r="A37" s="107" t="s">
        <v>285</v>
      </c>
      <c r="B37" s="7">
        <v>3140</v>
      </c>
      <c r="C37" s="16"/>
      <c r="D37" s="16"/>
      <c r="E37" s="14"/>
      <c r="F37" s="14"/>
      <c r="G37" s="14"/>
      <c r="H37" s="14"/>
      <c r="I37" s="14"/>
      <c r="J37" s="14"/>
    </row>
    <row r="38" spans="1:10" ht="23.25" customHeight="1">
      <c r="A38" s="107" t="s">
        <v>286</v>
      </c>
      <c r="B38" s="7">
        <v>3145</v>
      </c>
      <c r="C38" s="16"/>
      <c r="D38" s="16">
        <v>4802.9</v>
      </c>
      <c r="E38" s="14">
        <v>5190.4</v>
      </c>
      <c r="F38" s="14">
        <v>6221.7</v>
      </c>
      <c r="G38" s="14">
        <v>1502.4</v>
      </c>
      <c r="H38" s="14">
        <v>1459.6</v>
      </c>
      <c r="I38" s="14">
        <v>1606.6</v>
      </c>
      <c r="J38" s="14">
        <v>1653.1</v>
      </c>
    </row>
    <row r="39" spans="1:10" ht="39.75" customHeight="1">
      <c r="A39" s="107" t="s">
        <v>287</v>
      </c>
      <c r="B39" s="7">
        <v>3150</v>
      </c>
      <c r="C39" s="16"/>
      <c r="D39" s="16"/>
      <c r="E39" s="14"/>
      <c r="F39" s="14"/>
      <c r="G39" s="14"/>
      <c r="H39" s="14"/>
      <c r="I39" s="14"/>
      <c r="J39" s="14"/>
    </row>
    <row r="40" spans="1:10" ht="23.25" customHeight="1">
      <c r="A40" s="107" t="s">
        <v>288</v>
      </c>
      <c r="B40" s="7">
        <v>3155</v>
      </c>
      <c r="C40" s="16"/>
      <c r="D40" s="16"/>
      <c r="E40" s="14"/>
      <c r="F40" s="14"/>
      <c r="G40" s="14"/>
      <c r="H40" s="14"/>
      <c r="I40" s="14"/>
      <c r="J40" s="14"/>
    </row>
    <row r="41" spans="1:10" ht="23.25" customHeight="1">
      <c r="A41" s="107" t="s">
        <v>289</v>
      </c>
      <c r="B41" s="7">
        <v>3190</v>
      </c>
      <c r="C41" s="16"/>
      <c r="D41" s="16"/>
      <c r="E41" s="14"/>
      <c r="F41" s="14"/>
      <c r="G41" s="14"/>
      <c r="H41" s="14"/>
      <c r="I41" s="14"/>
      <c r="J41" s="14"/>
    </row>
    <row r="42" spans="1:10" ht="39" customHeight="1" hidden="1">
      <c r="A42" s="105" t="s">
        <v>290</v>
      </c>
      <c r="B42" s="7">
        <v>3040</v>
      </c>
      <c r="C42" s="16"/>
      <c r="D42" s="16"/>
      <c r="E42" s="14"/>
      <c r="F42" s="14"/>
      <c r="G42" s="14"/>
      <c r="H42" s="14"/>
      <c r="I42" s="14"/>
      <c r="J42" s="14"/>
    </row>
    <row r="43" spans="1:10" ht="37.5" customHeight="1" hidden="1">
      <c r="A43" s="107" t="s">
        <v>291</v>
      </c>
      <c r="B43" s="7">
        <v>3050</v>
      </c>
      <c r="C43" s="16"/>
      <c r="D43" s="16"/>
      <c r="E43" s="14"/>
      <c r="F43" s="14"/>
      <c r="G43" s="14"/>
      <c r="H43" s="14"/>
      <c r="I43" s="14"/>
      <c r="J43" s="14"/>
    </row>
    <row r="44" spans="1:10" ht="36.75" customHeight="1" hidden="1">
      <c r="A44" s="107" t="s">
        <v>292</v>
      </c>
      <c r="B44" s="7">
        <v>3060</v>
      </c>
      <c r="C44" s="16"/>
      <c r="D44" s="16"/>
      <c r="E44" s="14"/>
      <c r="F44" s="14"/>
      <c r="G44" s="14"/>
      <c r="H44" s="14"/>
      <c r="I44" s="14"/>
      <c r="J44" s="14"/>
    </row>
    <row r="45" spans="1:10" ht="33" customHeight="1" hidden="1">
      <c r="A45" s="105" t="s">
        <v>293</v>
      </c>
      <c r="B45" s="7">
        <v>3070</v>
      </c>
      <c r="C45" s="16"/>
      <c r="D45" s="16"/>
      <c r="E45" s="14"/>
      <c r="F45" s="14"/>
      <c r="G45" s="14"/>
      <c r="H45" s="14"/>
      <c r="I45" s="14"/>
      <c r="J45" s="14"/>
    </row>
    <row r="46" spans="1:10" ht="27.75" customHeight="1" hidden="1">
      <c r="A46" s="107" t="s">
        <v>294</v>
      </c>
      <c r="B46" s="7">
        <v>3080</v>
      </c>
      <c r="C46" s="16"/>
      <c r="D46" s="16"/>
      <c r="E46" s="14"/>
      <c r="F46" s="14"/>
      <c r="G46" s="14"/>
      <c r="H46" s="14"/>
      <c r="I46" s="14"/>
      <c r="J46" s="14"/>
    </row>
    <row r="47" spans="1:10" ht="37.5" customHeight="1">
      <c r="A47" s="127" t="s">
        <v>295</v>
      </c>
      <c r="B47" s="7">
        <v>3195</v>
      </c>
      <c r="C47" s="16">
        <v>90</v>
      </c>
      <c r="D47" s="16">
        <v>7.9</v>
      </c>
      <c r="E47" s="14">
        <v>2.99999999999272</v>
      </c>
      <c r="F47" s="14">
        <v>-15.8000000000029</v>
      </c>
      <c r="G47" s="14">
        <v>-10.4000000000015</v>
      </c>
      <c r="H47" s="14">
        <v>-5.60000000000036</v>
      </c>
      <c r="I47" s="14">
        <v>0</v>
      </c>
      <c r="J47" s="14">
        <v>0.200000000004366</v>
      </c>
    </row>
    <row r="48" spans="1:10" ht="29.25" customHeight="1">
      <c r="A48" s="253" t="s">
        <v>296</v>
      </c>
      <c r="B48" s="253"/>
      <c r="C48" s="253"/>
      <c r="D48" s="253"/>
      <c r="E48" s="253"/>
      <c r="F48" s="253"/>
      <c r="G48" s="253"/>
      <c r="H48" s="253"/>
      <c r="I48" s="253"/>
      <c r="J48" s="253"/>
    </row>
    <row r="49" spans="1:10" ht="27.75" customHeight="1">
      <c r="A49" s="105" t="s">
        <v>297</v>
      </c>
      <c r="B49" s="7"/>
      <c r="C49" s="16"/>
      <c r="D49" s="16"/>
      <c r="E49" s="14"/>
      <c r="F49" s="14"/>
      <c r="G49" s="14"/>
      <c r="H49" s="14"/>
      <c r="I49" s="14"/>
      <c r="J49" s="14"/>
    </row>
    <row r="50" spans="1:10" ht="24.75" customHeight="1">
      <c r="A50" s="111" t="s">
        <v>298</v>
      </c>
      <c r="B50" s="7">
        <v>3200</v>
      </c>
      <c r="C50" s="16"/>
      <c r="D50" s="16"/>
      <c r="E50" s="32"/>
      <c r="F50" s="32"/>
      <c r="G50" s="32"/>
      <c r="H50" s="32"/>
      <c r="I50" s="32"/>
      <c r="J50" s="32"/>
    </row>
    <row r="51" spans="1:10" ht="25.5" customHeight="1">
      <c r="A51" s="111" t="s">
        <v>299</v>
      </c>
      <c r="B51" s="7">
        <v>3210</v>
      </c>
      <c r="C51" s="16"/>
      <c r="D51" s="16"/>
      <c r="E51" s="32"/>
      <c r="F51" s="32"/>
      <c r="G51" s="32"/>
      <c r="H51" s="32"/>
      <c r="I51" s="32"/>
      <c r="J51" s="32"/>
    </row>
    <row r="52" spans="1:10" ht="21" customHeight="1">
      <c r="A52" s="111" t="s">
        <v>300</v>
      </c>
      <c r="B52" s="7">
        <v>3220</v>
      </c>
      <c r="C52" s="16"/>
      <c r="D52" s="16"/>
      <c r="E52" s="32"/>
      <c r="F52" s="32"/>
      <c r="G52" s="32"/>
      <c r="H52" s="32"/>
      <c r="I52" s="32"/>
      <c r="J52" s="32"/>
    </row>
    <row r="53" spans="1:10" ht="21" customHeight="1">
      <c r="A53" s="107" t="s">
        <v>301</v>
      </c>
      <c r="B53" s="7"/>
      <c r="C53" s="16"/>
      <c r="D53" s="16"/>
      <c r="E53" s="14"/>
      <c r="F53" s="14"/>
      <c r="G53" s="14"/>
      <c r="H53" s="14"/>
      <c r="I53" s="14"/>
      <c r="J53" s="14"/>
    </row>
    <row r="54" spans="1:10" ht="19.5" customHeight="1">
      <c r="A54" s="111" t="s">
        <v>302</v>
      </c>
      <c r="B54" s="7">
        <v>3230</v>
      </c>
      <c r="C54" s="16"/>
      <c r="D54" s="16"/>
      <c r="E54" s="32"/>
      <c r="F54" s="32"/>
      <c r="G54" s="32"/>
      <c r="H54" s="32"/>
      <c r="I54" s="32"/>
      <c r="J54" s="32"/>
    </row>
    <row r="55" spans="1:10" ht="22.5" customHeight="1">
      <c r="A55" s="111" t="s">
        <v>303</v>
      </c>
      <c r="B55" s="7">
        <v>3240</v>
      </c>
      <c r="C55" s="16"/>
      <c r="D55" s="16"/>
      <c r="E55" s="32"/>
      <c r="F55" s="32"/>
      <c r="G55" s="32"/>
      <c r="H55" s="32"/>
      <c r="I55" s="32"/>
      <c r="J55" s="32"/>
    </row>
    <row r="56" spans="1:10" ht="24.75" customHeight="1">
      <c r="A56" s="107" t="s">
        <v>304</v>
      </c>
      <c r="B56" s="7">
        <v>3250</v>
      </c>
      <c r="C56" s="16"/>
      <c r="D56" s="16"/>
      <c r="E56" s="32"/>
      <c r="F56" s="32"/>
      <c r="G56" s="32"/>
      <c r="H56" s="32"/>
      <c r="I56" s="32"/>
      <c r="J56" s="32"/>
    </row>
    <row r="57" spans="1:10" ht="24.75" customHeight="1">
      <c r="A57" s="111" t="s">
        <v>305</v>
      </c>
      <c r="B57" s="7">
        <v>3260</v>
      </c>
      <c r="C57" s="16"/>
      <c r="D57" s="16"/>
      <c r="E57" s="32"/>
      <c r="F57" s="32"/>
      <c r="G57" s="32"/>
      <c r="H57" s="32"/>
      <c r="I57" s="32"/>
      <c r="J57" s="32"/>
    </row>
    <row r="58" spans="1:10" ht="23.25" customHeight="1">
      <c r="A58" s="105" t="s">
        <v>306</v>
      </c>
      <c r="B58" s="7"/>
      <c r="C58" s="16"/>
      <c r="D58" s="16"/>
      <c r="E58" s="14"/>
      <c r="F58" s="14"/>
      <c r="G58" s="14"/>
      <c r="H58" s="14"/>
      <c r="I58" s="14"/>
      <c r="J58" s="14"/>
    </row>
    <row r="59" spans="1:10" ht="27.75" customHeight="1">
      <c r="A59" s="111" t="s">
        <v>307</v>
      </c>
      <c r="B59" s="7">
        <v>3270</v>
      </c>
      <c r="C59" s="16"/>
      <c r="D59" s="16"/>
      <c r="E59" s="32"/>
      <c r="F59" s="32"/>
      <c r="G59" s="32"/>
      <c r="H59" s="32"/>
      <c r="I59" s="32"/>
      <c r="J59" s="32"/>
    </row>
    <row r="60" spans="1:10" ht="27.75" customHeight="1">
      <c r="A60" s="111" t="s">
        <v>308</v>
      </c>
      <c r="B60" s="7">
        <v>3280</v>
      </c>
      <c r="C60" s="16"/>
      <c r="D60" s="16"/>
      <c r="E60" s="32"/>
      <c r="F60" s="32"/>
      <c r="G60" s="32"/>
      <c r="H60" s="32"/>
      <c r="I60" s="32"/>
      <c r="J60" s="32"/>
    </row>
    <row r="61" spans="1:10" ht="43.5" customHeight="1">
      <c r="A61" s="111" t="s">
        <v>309</v>
      </c>
      <c r="B61" s="7">
        <v>3290</v>
      </c>
      <c r="C61" s="16"/>
      <c r="D61" s="16"/>
      <c r="E61" s="32"/>
      <c r="F61" s="32"/>
      <c r="G61" s="32"/>
      <c r="H61" s="32"/>
      <c r="I61" s="32"/>
      <c r="J61" s="32"/>
    </row>
    <row r="62" spans="1:10" ht="27.75" customHeight="1">
      <c r="A62" s="111" t="s">
        <v>310</v>
      </c>
      <c r="B62" s="7">
        <v>3300</v>
      </c>
      <c r="C62" s="16"/>
      <c r="D62" s="16"/>
      <c r="E62" s="128"/>
      <c r="F62" s="32"/>
      <c r="G62" s="32"/>
      <c r="H62" s="32"/>
      <c r="I62" s="32"/>
      <c r="J62" s="32"/>
    </row>
    <row r="63" spans="1:10" ht="27.75" customHeight="1">
      <c r="A63" s="111" t="s">
        <v>311</v>
      </c>
      <c r="B63" s="7">
        <v>3310</v>
      </c>
      <c r="C63" s="16"/>
      <c r="D63" s="16"/>
      <c r="E63" s="32"/>
      <c r="F63" s="32"/>
      <c r="G63" s="32"/>
      <c r="H63" s="32"/>
      <c r="I63" s="32"/>
      <c r="J63" s="32"/>
    </row>
    <row r="64" spans="1:10" ht="29.25" customHeight="1">
      <c r="A64" s="105" t="s">
        <v>312</v>
      </c>
      <c r="B64" s="7">
        <v>3320</v>
      </c>
      <c r="C64" s="16"/>
      <c r="D64" s="16"/>
      <c r="E64" s="32"/>
      <c r="F64" s="32"/>
      <c r="G64" s="32"/>
      <c r="H64" s="32"/>
      <c r="I64" s="32"/>
      <c r="J64" s="32"/>
    </row>
    <row r="65" spans="1:10" ht="23.25" customHeight="1">
      <c r="A65" s="253" t="s">
        <v>313</v>
      </c>
      <c r="B65" s="253"/>
      <c r="C65" s="253"/>
      <c r="D65" s="253"/>
      <c r="E65" s="253"/>
      <c r="F65" s="253"/>
      <c r="G65" s="253"/>
      <c r="H65" s="253"/>
      <c r="I65" s="253"/>
      <c r="J65" s="253"/>
    </row>
    <row r="66" spans="1:10" ht="25.5" customHeight="1">
      <c r="A66" s="105" t="s">
        <v>297</v>
      </c>
      <c r="B66" s="7"/>
      <c r="C66" s="16"/>
      <c r="D66" s="16"/>
      <c r="E66" s="126"/>
      <c r="F66" s="126"/>
      <c r="G66" s="126"/>
      <c r="H66" s="126"/>
      <c r="I66" s="126"/>
      <c r="J66" s="126"/>
    </row>
    <row r="67" spans="1:10" ht="27.75" customHeight="1">
      <c r="A67" s="107" t="s">
        <v>314</v>
      </c>
      <c r="B67" s="7">
        <v>3400</v>
      </c>
      <c r="C67" s="16"/>
      <c r="D67" s="16"/>
      <c r="E67" s="14"/>
      <c r="F67" s="14"/>
      <c r="G67" s="14"/>
      <c r="H67" s="14"/>
      <c r="I67" s="14"/>
      <c r="J67" s="14"/>
    </row>
    <row r="68" spans="1:10" ht="42" customHeight="1">
      <c r="A68" s="111" t="s">
        <v>315</v>
      </c>
      <c r="B68" s="7"/>
      <c r="C68" s="16">
        <v>347</v>
      </c>
      <c r="D68" s="16"/>
      <c r="E68" s="126"/>
      <c r="F68" s="126"/>
      <c r="G68" s="126"/>
      <c r="H68" s="126"/>
      <c r="I68" s="126"/>
      <c r="J68" s="126"/>
    </row>
    <row r="69" spans="1:10" ht="18.75">
      <c r="A69" s="111" t="s">
        <v>316</v>
      </c>
      <c r="B69" s="7">
        <v>3410</v>
      </c>
      <c r="C69" s="16">
        <v>347</v>
      </c>
      <c r="D69" s="16"/>
      <c r="E69" s="14"/>
      <c r="F69" s="14"/>
      <c r="G69" s="14"/>
      <c r="H69" s="14"/>
      <c r="I69" s="14"/>
      <c r="J69" s="14"/>
    </row>
    <row r="70" spans="1:10" ht="18.75">
      <c r="A70" s="111" t="s">
        <v>317</v>
      </c>
      <c r="B70" s="7">
        <v>3420</v>
      </c>
      <c r="C70" s="16"/>
      <c r="D70" s="16"/>
      <c r="E70" s="14"/>
      <c r="F70" s="14"/>
      <c r="G70" s="14"/>
      <c r="H70" s="14"/>
      <c r="I70" s="14"/>
      <c r="J70" s="14"/>
    </row>
    <row r="71" spans="1:10" ht="18.75">
      <c r="A71" s="111" t="s">
        <v>318</v>
      </c>
      <c r="B71" s="7">
        <v>3430</v>
      </c>
      <c r="C71" s="16"/>
      <c r="D71" s="16"/>
      <c r="E71" s="14"/>
      <c r="F71" s="14"/>
      <c r="G71" s="14"/>
      <c r="H71" s="14"/>
      <c r="I71" s="14"/>
      <c r="J71" s="14"/>
    </row>
    <row r="72" spans="1:10" ht="39.75" customHeight="1">
      <c r="A72" s="111" t="s">
        <v>319</v>
      </c>
      <c r="B72" s="7"/>
      <c r="C72" s="16"/>
      <c r="D72" s="16"/>
      <c r="E72" s="126"/>
      <c r="F72" s="126"/>
      <c r="G72" s="126"/>
      <c r="H72" s="126"/>
      <c r="I72" s="126"/>
      <c r="J72" s="126"/>
    </row>
    <row r="73" spans="1:10" ht="18.75">
      <c r="A73" s="111" t="s">
        <v>316</v>
      </c>
      <c r="B73" s="7">
        <v>3440</v>
      </c>
      <c r="C73" s="16"/>
      <c r="D73" s="16"/>
      <c r="E73" s="14"/>
      <c r="F73" s="14"/>
      <c r="G73" s="14"/>
      <c r="H73" s="14"/>
      <c r="I73" s="14"/>
      <c r="J73" s="14"/>
    </row>
    <row r="74" spans="1:10" ht="18.75">
      <c r="A74" s="111" t="s">
        <v>317</v>
      </c>
      <c r="B74" s="7">
        <v>3450</v>
      </c>
      <c r="C74" s="16"/>
      <c r="D74" s="16"/>
      <c r="E74" s="14"/>
      <c r="F74" s="14"/>
      <c r="G74" s="14"/>
      <c r="H74" s="14"/>
      <c r="I74" s="14"/>
      <c r="J74" s="14"/>
    </row>
    <row r="75" spans="1:10" ht="18.75">
      <c r="A75" s="111" t="s">
        <v>318</v>
      </c>
      <c r="B75" s="7">
        <v>3460</v>
      </c>
      <c r="C75" s="16"/>
      <c r="D75" s="16"/>
      <c r="E75" s="14"/>
      <c r="F75" s="14"/>
      <c r="G75" s="14"/>
      <c r="H75" s="14"/>
      <c r="I75" s="14"/>
      <c r="J75" s="14"/>
    </row>
    <row r="76" spans="1:10" ht="25.5" customHeight="1">
      <c r="A76" s="111" t="s">
        <v>320</v>
      </c>
      <c r="B76" s="7">
        <v>3470</v>
      </c>
      <c r="C76" s="16"/>
      <c r="D76" s="16"/>
      <c r="E76" s="14"/>
      <c r="F76" s="14"/>
      <c r="G76" s="14"/>
      <c r="H76" s="14"/>
      <c r="I76" s="14"/>
      <c r="J76" s="14"/>
    </row>
    <row r="77" spans="1:10" ht="25.5" customHeight="1">
      <c r="A77" s="111" t="s">
        <v>305</v>
      </c>
      <c r="B77" s="7">
        <v>3480</v>
      </c>
      <c r="C77" s="16"/>
      <c r="D77" s="16"/>
      <c r="E77" s="14"/>
      <c r="F77" s="14"/>
      <c r="G77" s="14"/>
      <c r="H77" s="14"/>
      <c r="I77" s="14"/>
      <c r="J77" s="14"/>
    </row>
    <row r="78" spans="1:10" ht="18.75">
      <c r="A78" s="105" t="s">
        <v>306</v>
      </c>
      <c r="B78" s="7"/>
      <c r="C78" s="16"/>
      <c r="D78" s="16"/>
      <c r="E78" s="126"/>
      <c r="F78" s="126"/>
      <c r="G78" s="126"/>
      <c r="H78" s="126"/>
      <c r="I78" s="126"/>
      <c r="J78" s="126"/>
    </row>
    <row r="79" spans="1:10" ht="50.25" customHeight="1">
      <c r="A79" s="111" t="s">
        <v>321</v>
      </c>
      <c r="B79" s="7">
        <v>3490</v>
      </c>
      <c r="C79" s="16"/>
      <c r="D79" s="16"/>
      <c r="E79" s="14"/>
      <c r="F79" s="14"/>
      <c r="G79" s="14"/>
      <c r="H79" s="14"/>
      <c r="I79" s="14"/>
      <c r="J79" s="14"/>
    </row>
    <row r="80" spans="1:10" ht="37.5" customHeight="1">
      <c r="A80" s="111" t="s">
        <v>322</v>
      </c>
      <c r="B80" s="7">
        <v>3500</v>
      </c>
      <c r="C80" s="16"/>
      <c r="D80" s="16"/>
      <c r="E80" s="14"/>
      <c r="F80" s="14"/>
      <c r="G80" s="14"/>
      <c r="H80" s="14"/>
      <c r="I80" s="14"/>
      <c r="J80" s="14"/>
    </row>
    <row r="81" spans="1:10" ht="37.5" customHeight="1">
      <c r="A81" s="111" t="s">
        <v>323</v>
      </c>
      <c r="B81" s="7"/>
      <c r="C81" s="16">
        <v>347</v>
      </c>
      <c r="D81" s="16"/>
      <c r="E81" s="126"/>
      <c r="F81" s="126"/>
      <c r="G81" s="126"/>
      <c r="H81" s="126"/>
      <c r="I81" s="126"/>
      <c r="J81" s="126"/>
    </row>
    <row r="82" spans="1:10" ht="18.75">
      <c r="A82" s="111" t="s">
        <v>316</v>
      </c>
      <c r="B82" s="7">
        <v>3510</v>
      </c>
      <c r="C82" s="16">
        <v>347</v>
      </c>
      <c r="D82" s="16"/>
      <c r="E82" s="14"/>
      <c r="F82" s="14"/>
      <c r="G82" s="14"/>
      <c r="H82" s="14"/>
      <c r="I82" s="14"/>
      <c r="J82" s="14"/>
    </row>
    <row r="83" spans="1:10" ht="18.75">
      <c r="A83" s="111" t="s">
        <v>317</v>
      </c>
      <c r="B83" s="7">
        <v>3520</v>
      </c>
      <c r="C83" s="16"/>
      <c r="D83" s="16"/>
      <c r="E83" s="14"/>
      <c r="F83" s="14"/>
      <c r="G83" s="14"/>
      <c r="H83" s="14"/>
      <c r="I83" s="14"/>
      <c r="J83" s="14"/>
    </row>
    <row r="84" spans="1:10" ht="18.75">
      <c r="A84" s="111" t="s">
        <v>318</v>
      </c>
      <c r="B84" s="7">
        <v>3530</v>
      </c>
      <c r="C84" s="16"/>
      <c r="D84" s="16"/>
      <c r="E84" s="14"/>
      <c r="F84" s="14"/>
      <c r="G84" s="14"/>
      <c r="H84" s="14"/>
      <c r="I84" s="14"/>
      <c r="J84" s="14"/>
    </row>
    <row r="85" spans="1:10" ht="33.75" customHeight="1">
      <c r="A85" s="111" t="s">
        <v>324</v>
      </c>
      <c r="B85" s="7"/>
      <c r="C85" s="16"/>
      <c r="D85" s="16"/>
      <c r="E85" s="126"/>
      <c r="F85" s="126"/>
      <c r="G85" s="126"/>
      <c r="H85" s="126"/>
      <c r="I85" s="126"/>
      <c r="J85" s="126"/>
    </row>
    <row r="86" spans="1:10" ht="18.75">
      <c r="A86" s="111" t="s">
        <v>316</v>
      </c>
      <c r="B86" s="7">
        <v>3540</v>
      </c>
      <c r="C86" s="16"/>
      <c r="D86" s="16"/>
      <c r="E86" s="14"/>
      <c r="F86" s="14"/>
      <c r="G86" s="14"/>
      <c r="H86" s="14"/>
      <c r="I86" s="14"/>
      <c r="J86" s="14"/>
    </row>
    <row r="87" spans="1:10" ht="18.75">
      <c r="A87" s="111" t="s">
        <v>317</v>
      </c>
      <c r="B87" s="7">
        <v>3550</v>
      </c>
      <c r="C87" s="16"/>
      <c r="D87" s="16"/>
      <c r="E87" s="14"/>
      <c r="F87" s="14"/>
      <c r="G87" s="14"/>
      <c r="H87" s="14"/>
      <c r="I87" s="14"/>
      <c r="J87" s="14"/>
    </row>
    <row r="88" spans="1:10" ht="18.75">
      <c r="A88" s="111" t="s">
        <v>318</v>
      </c>
      <c r="B88" s="7">
        <v>3560</v>
      </c>
      <c r="C88" s="16"/>
      <c r="D88" s="16"/>
      <c r="E88" s="14"/>
      <c r="F88" s="14"/>
      <c r="G88" s="14"/>
      <c r="H88" s="14"/>
      <c r="I88" s="14"/>
      <c r="J88" s="14"/>
    </row>
    <row r="89" spans="1:10" ht="22.5" customHeight="1">
      <c r="A89" s="111" t="s">
        <v>311</v>
      </c>
      <c r="B89" s="7">
        <v>3570</v>
      </c>
      <c r="C89" s="16">
        <v>28</v>
      </c>
      <c r="D89" s="16"/>
      <c r="E89" s="14"/>
      <c r="F89" s="14"/>
      <c r="G89" s="14"/>
      <c r="H89" s="14"/>
      <c r="I89" s="14"/>
      <c r="J89" s="14"/>
    </row>
    <row r="90" spans="1:10" ht="27" customHeight="1">
      <c r="A90" s="105" t="s">
        <v>325</v>
      </c>
      <c r="B90" s="7">
        <v>3580</v>
      </c>
      <c r="C90" s="16">
        <v>-28</v>
      </c>
      <c r="D90" s="16"/>
      <c r="E90" s="14"/>
      <c r="F90" s="14"/>
      <c r="G90" s="14"/>
      <c r="H90" s="14"/>
      <c r="I90" s="14"/>
      <c r="J90" s="14"/>
    </row>
    <row r="91" spans="1:10" ht="25.5" customHeight="1">
      <c r="A91" s="111" t="s">
        <v>326</v>
      </c>
      <c r="B91" s="7"/>
      <c r="C91" s="16"/>
      <c r="D91" s="16"/>
      <c r="E91" s="126"/>
      <c r="F91" s="126"/>
      <c r="G91" s="126"/>
      <c r="H91" s="126"/>
      <c r="I91" s="126"/>
      <c r="J91" s="126"/>
    </row>
    <row r="92" spans="1:10" ht="27.75" customHeight="1">
      <c r="A92" s="129" t="s">
        <v>327</v>
      </c>
      <c r="B92" s="130">
        <v>3600</v>
      </c>
      <c r="C92" s="130">
        <v>17</v>
      </c>
      <c r="D92" s="130">
        <v>77</v>
      </c>
      <c r="E92" s="131">
        <v>77</v>
      </c>
      <c r="F92" s="131">
        <v>77</v>
      </c>
      <c r="G92" s="131">
        <v>77</v>
      </c>
      <c r="H92" s="131">
        <v>66.6</v>
      </c>
      <c r="I92" s="131">
        <v>61</v>
      </c>
      <c r="J92" s="131">
        <v>61</v>
      </c>
    </row>
    <row r="93" spans="1:10" ht="31.5" customHeight="1">
      <c r="A93" s="31" t="s">
        <v>50</v>
      </c>
      <c r="B93" s="7">
        <v>3610</v>
      </c>
      <c r="C93" s="16">
        <v>2</v>
      </c>
      <c r="D93" s="16"/>
      <c r="E93" s="132"/>
      <c r="F93" s="133"/>
      <c r="G93" s="133"/>
      <c r="H93" s="133"/>
      <c r="I93" s="133"/>
      <c r="J93" s="133"/>
    </row>
    <row r="94" spans="1:10" ht="29.25" customHeight="1">
      <c r="A94" s="129" t="s">
        <v>328</v>
      </c>
      <c r="B94" s="130">
        <v>3620</v>
      </c>
      <c r="C94" s="130">
        <v>77</v>
      </c>
      <c r="D94" s="130">
        <v>84.9</v>
      </c>
      <c r="E94" s="131">
        <v>79.9999999999927</v>
      </c>
      <c r="F94" s="131">
        <v>61.1999999999971</v>
      </c>
      <c r="G94" s="131">
        <v>66.5999999999985</v>
      </c>
      <c r="H94" s="131">
        <v>60.9999999999996</v>
      </c>
      <c r="I94" s="131">
        <v>61</v>
      </c>
      <c r="J94" s="131">
        <v>61.2000000000044</v>
      </c>
    </row>
    <row r="95" spans="1:10" ht="27" customHeight="1">
      <c r="A95" s="127" t="s">
        <v>329</v>
      </c>
      <c r="B95" s="30">
        <v>3630</v>
      </c>
      <c r="C95" s="18">
        <v>62</v>
      </c>
      <c r="D95" s="18">
        <v>7.9</v>
      </c>
      <c r="E95" s="19">
        <v>2.99999999999272</v>
      </c>
      <c r="F95" s="19">
        <v>-15.8000000000029</v>
      </c>
      <c r="G95" s="19">
        <v>-10.4000000000015</v>
      </c>
      <c r="H95" s="19">
        <v>-5.60000000000036</v>
      </c>
      <c r="I95" s="19">
        <v>0</v>
      </c>
      <c r="J95" s="19">
        <v>0.200000000004366</v>
      </c>
    </row>
    <row r="96" spans="1:10" ht="18.75">
      <c r="A96" s="44"/>
      <c r="B96" s="4"/>
      <c r="C96" s="4"/>
      <c r="D96" s="4"/>
      <c r="E96" s="134"/>
      <c r="F96" s="135"/>
      <c r="G96" s="136"/>
      <c r="H96" s="136"/>
      <c r="I96" s="136"/>
      <c r="J96" s="136"/>
    </row>
    <row r="97" spans="1:10" ht="18.75">
      <c r="A97" s="44"/>
      <c r="B97" s="4"/>
      <c r="C97" s="4"/>
      <c r="D97" s="4"/>
      <c r="E97" s="134"/>
      <c r="F97" s="135"/>
      <c r="G97" s="136"/>
      <c r="H97" s="136"/>
      <c r="I97" s="136"/>
      <c r="J97" s="136"/>
    </row>
    <row r="98" spans="1:10" ht="21" customHeight="1">
      <c r="A98" s="39" t="s">
        <v>224</v>
      </c>
      <c r="B98" s="87"/>
      <c r="C98" s="87"/>
      <c r="D98" s="87"/>
      <c r="E98" s="90"/>
      <c r="F98" s="90"/>
      <c r="G98" s="91"/>
      <c r="H98" s="245" t="s">
        <v>225</v>
      </c>
      <c r="I98" s="245"/>
      <c r="J98" s="245"/>
    </row>
    <row r="99" spans="1:10" ht="36" customHeight="1">
      <c r="A99" s="93" t="s">
        <v>226</v>
      </c>
      <c r="B99" s="92"/>
      <c r="C99" s="92"/>
      <c r="D99" s="92"/>
      <c r="E99" s="94"/>
      <c r="F99" s="94"/>
      <c r="G99" s="95"/>
      <c r="H99" s="250" t="s">
        <v>57</v>
      </c>
      <c r="I99" s="250"/>
      <c r="J99" s="250"/>
    </row>
  </sheetData>
  <sheetProtection/>
  <mergeCells count="13">
    <mergeCell ref="E6:E7"/>
    <mergeCell ref="F6:F7"/>
    <mergeCell ref="G6:J6"/>
    <mergeCell ref="A9:J9"/>
    <mergeCell ref="A48:J48"/>
    <mergeCell ref="A65:J65"/>
    <mergeCell ref="H98:J98"/>
    <mergeCell ref="H99:J99"/>
    <mergeCell ref="A4:J4"/>
    <mergeCell ref="A6:A7"/>
    <mergeCell ref="B6:B7"/>
    <mergeCell ref="C6:C7"/>
    <mergeCell ref="D6:D7"/>
  </mergeCells>
  <printOptions/>
  <pageMargins left="0.7874015748031495" right="0.7874015748031495" top="1.0830708661417323" bottom="1.0830708661417323" header="0.7874015748031495" footer="0.7874015748031495"/>
  <pageSetup fitToHeight="0" fitToWidth="0" orientation="portrait" pageOrder="overThenDown" paperSize="9" scale="47"/>
</worksheet>
</file>

<file path=xl/worksheets/sheet5.xml><?xml version="1.0" encoding="utf-8"?>
<worksheet xmlns="http://schemas.openxmlformats.org/spreadsheetml/2006/main" xmlns:r="http://schemas.openxmlformats.org/officeDocument/2006/relationships">
  <dimension ref="A4:Q153"/>
  <sheetViews>
    <sheetView zoomScale="75" zoomScaleNormal="75" zoomScalePageLayoutView="0" workbookViewId="0" topLeftCell="A7">
      <selection activeCell="C16" sqref="C16"/>
    </sheetView>
  </sheetViews>
  <sheetFormatPr defaultColWidth="8.5" defaultRowHeight="14.25"/>
  <cols>
    <col min="1" max="1" width="66" style="1" customWidth="1"/>
    <col min="2" max="2" width="10.69921875" style="3" customWidth="1"/>
    <col min="3" max="5" width="18" style="3" customWidth="1"/>
    <col min="6" max="6" width="18" style="1" customWidth="1"/>
    <col min="7" max="8" width="15.8984375" style="1" customWidth="1"/>
    <col min="9" max="9" width="15.69921875" style="1" customWidth="1"/>
    <col min="10" max="10" width="16" style="1" customWidth="1"/>
    <col min="11" max="11" width="8.8984375" style="1" customWidth="1"/>
    <col min="12" max="12" width="9.09765625" style="1" customWidth="1"/>
    <col min="13" max="16384" width="8.5" style="1" customWidth="1"/>
  </cols>
  <sheetData>
    <row r="4" spans="1:10" ht="18.75">
      <c r="A4" s="240" t="s">
        <v>52</v>
      </c>
      <c r="B4" s="240"/>
      <c r="C4" s="240"/>
      <c r="D4" s="240"/>
      <c r="E4" s="240"/>
      <c r="F4" s="240"/>
      <c r="G4" s="240"/>
      <c r="H4" s="240"/>
      <c r="I4" s="240"/>
      <c r="J4" s="240"/>
    </row>
    <row r="5" spans="1:10" ht="18.75">
      <c r="A5" s="246"/>
      <c r="B5" s="246"/>
      <c r="C5" s="246"/>
      <c r="D5" s="246"/>
      <c r="E5" s="246"/>
      <c r="F5" s="246"/>
      <c r="G5" s="246"/>
      <c r="H5" s="246"/>
      <c r="I5" s="246"/>
      <c r="J5" s="246"/>
    </row>
    <row r="6" spans="1:10" ht="43.5" customHeight="1">
      <c r="A6" s="241" t="s">
        <v>10</v>
      </c>
      <c r="B6" s="235" t="s">
        <v>11</v>
      </c>
      <c r="C6" s="242" t="s">
        <v>59</v>
      </c>
      <c r="D6" s="242" t="s">
        <v>13</v>
      </c>
      <c r="E6" s="243" t="s">
        <v>14</v>
      </c>
      <c r="F6" s="235" t="s">
        <v>60</v>
      </c>
      <c r="G6" s="235" t="s">
        <v>16</v>
      </c>
      <c r="H6" s="235"/>
      <c r="I6" s="235"/>
      <c r="J6" s="235"/>
    </row>
    <row r="7" spans="1:10" ht="56.25" customHeight="1">
      <c r="A7" s="241"/>
      <c r="B7" s="235"/>
      <c r="C7" s="242"/>
      <c r="D7" s="242"/>
      <c r="E7" s="243"/>
      <c r="F7" s="235"/>
      <c r="G7" s="11" t="s">
        <v>17</v>
      </c>
      <c r="H7" s="11" t="s">
        <v>18</v>
      </c>
      <c r="I7" s="11" t="s">
        <v>19</v>
      </c>
      <c r="J7" s="11" t="s">
        <v>20</v>
      </c>
    </row>
    <row r="8" spans="1:10" ht="23.25" customHeight="1">
      <c r="A8" s="7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8">
        <v>9</v>
      </c>
      <c r="J8" s="8">
        <v>10</v>
      </c>
    </row>
    <row r="9" spans="1:10" s="33" customFormat="1" ht="42.75" customHeight="1">
      <c r="A9" s="129" t="s">
        <v>330</v>
      </c>
      <c r="B9" s="137">
        <v>4000</v>
      </c>
      <c r="C9" s="137">
        <v>2316.6</v>
      </c>
      <c r="D9" s="137">
        <v>1460.5</v>
      </c>
      <c r="E9" s="138">
        <v>1937.5</v>
      </c>
      <c r="F9" s="138">
        <f>G9+H9+I9+J9</f>
        <v>53387</v>
      </c>
      <c r="G9" s="138">
        <f>G10+G11+G12+13:13+G13+G14</f>
        <v>1400</v>
      </c>
      <c r="H9" s="138">
        <f>H10+H11+H12+13:13+H13+H13+H14</f>
        <v>2000</v>
      </c>
      <c r="I9" s="138">
        <f>I10+I11+I12+13:13+I13+I13+I14</f>
        <v>42030.6</v>
      </c>
      <c r="J9" s="138">
        <f>J10+J11+J12+13:13+J13+J13+J14</f>
        <v>7956.4</v>
      </c>
    </row>
    <row r="10" spans="1:10" ht="19.5" customHeight="1">
      <c r="A10" s="111" t="s">
        <v>331</v>
      </c>
      <c r="B10" s="8" t="s">
        <v>332</v>
      </c>
      <c r="C10" s="9"/>
      <c r="D10" s="9"/>
      <c r="E10" s="32"/>
      <c r="F10" s="32"/>
      <c r="G10" s="32"/>
      <c r="H10" s="32"/>
      <c r="I10" s="32"/>
      <c r="J10" s="32"/>
    </row>
    <row r="11" spans="1:17" ht="29.25" customHeight="1">
      <c r="A11" s="111" t="s">
        <v>333</v>
      </c>
      <c r="B11" s="8">
        <v>4020</v>
      </c>
      <c r="C11" s="9"/>
      <c r="D11" s="9"/>
      <c r="E11" s="32"/>
      <c r="F11" s="32">
        <v>40000</v>
      </c>
      <c r="G11" s="32"/>
      <c r="H11" s="32"/>
      <c r="I11" s="32">
        <v>40000</v>
      </c>
      <c r="J11" s="32"/>
      <c r="Q11" s="123"/>
    </row>
    <row r="12" spans="1:16" ht="39.75" customHeight="1">
      <c r="A12" s="111" t="s">
        <v>334</v>
      </c>
      <c r="B12" s="8">
        <v>4030</v>
      </c>
      <c r="C12" s="9"/>
      <c r="D12" s="139"/>
      <c r="E12" s="32">
        <v>477</v>
      </c>
      <c r="F12" s="32">
        <v>2800</v>
      </c>
      <c r="G12" s="32">
        <v>1400</v>
      </c>
      <c r="H12" s="32"/>
      <c r="I12" s="32"/>
      <c r="J12" s="32">
        <v>1400</v>
      </c>
      <c r="P12" s="123"/>
    </row>
    <row r="13" spans="1:10" ht="23.25" customHeight="1">
      <c r="A13" s="111" t="s">
        <v>335</v>
      </c>
      <c r="B13" s="8">
        <v>4040</v>
      </c>
      <c r="C13" s="9"/>
      <c r="D13" s="9"/>
      <c r="E13" s="32"/>
      <c r="F13" s="32">
        <v>0</v>
      </c>
      <c r="G13" s="32"/>
      <c r="H13" s="32"/>
      <c r="I13" s="32"/>
      <c r="J13" s="32"/>
    </row>
    <row r="14" spans="1:10" ht="42.75" customHeight="1">
      <c r="A14" s="111" t="s">
        <v>336</v>
      </c>
      <c r="B14" s="8">
        <v>4050</v>
      </c>
      <c r="C14" s="9">
        <v>2316.6</v>
      </c>
      <c r="D14" s="9">
        <v>1460.5</v>
      </c>
      <c r="E14" s="9">
        <v>1460.5</v>
      </c>
      <c r="F14" s="156">
        <f>G14+H14+I14+J14</f>
        <v>10587</v>
      </c>
      <c r="G14" s="9">
        <v>0</v>
      </c>
      <c r="H14" s="9">
        <v>2000</v>
      </c>
      <c r="I14" s="9">
        <v>2030.6</v>
      </c>
      <c r="J14" s="9">
        <v>6556.4</v>
      </c>
    </row>
    <row r="15" spans="1:13" ht="42.75" customHeight="1">
      <c r="A15" s="111" t="s">
        <v>337</v>
      </c>
      <c r="B15" s="8" t="s">
        <v>338</v>
      </c>
      <c r="C15" s="9">
        <v>2268.8</v>
      </c>
      <c r="D15" s="139">
        <v>1000</v>
      </c>
      <c r="E15" s="139">
        <v>1000</v>
      </c>
      <c r="F15" s="32">
        <v>2030.6</v>
      </c>
      <c r="G15" s="32"/>
      <c r="H15" s="32"/>
      <c r="I15" s="32">
        <v>2030.6</v>
      </c>
      <c r="J15" s="32"/>
      <c r="M15" s="1" t="s">
        <v>339</v>
      </c>
    </row>
    <row r="16" spans="1:10" ht="65.25" customHeight="1">
      <c r="A16" s="232" t="s">
        <v>456</v>
      </c>
      <c r="B16" s="46" t="s">
        <v>340</v>
      </c>
      <c r="C16" s="272"/>
      <c r="D16" s="9"/>
      <c r="E16" s="32"/>
      <c r="F16" s="32">
        <f>G16+H16+I16+J16</f>
        <v>5922</v>
      </c>
      <c r="G16" s="32"/>
      <c r="H16" s="32"/>
      <c r="I16" s="32"/>
      <c r="J16" s="32">
        <v>5922</v>
      </c>
    </row>
    <row r="17" spans="1:10" ht="39.75" customHeight="1">
      <c r="A17" s="232" t="s">
        <v>457</v>
      </c>
      <c r="B17" s="46" t="s">
        <v>341</v>
      </c>
      <c r="C17" s="272"/>
      <c r="D17" s="9"/>
      <c r="E17" s="32"/>
      <c r="F17" s="32">
        <f>G17+H17+I17+J17</f>
        <v>634.4</v>
      </c>
      <c r="G17" s="32"/>
      <c r="H17" s="32"/>
      <c r="I17" s="32"/>
      <c r="J17" s="32">
        <v>634.4</v>
      </c>
    </row>
    <row r="18" spans="1:10" ht="60" customHeight="1">
      <c r="A18" s="111" t="s">
        <v>342</v>
      </c>
      <c r="B18" s="8" t="s">
        <v>343</v>
      </c>
      <c r="C18" s="9"/>
      <c r="D18" s="9"/>
      <c r="E18" s="32"/>
      <c r="F18" s="32">
        <f>G18+H18+I18+J18</f>
        <v>2000</v>
      </c>
      <c r="G18" s="32"/>
      <c r="H18" s="32">
        <v>2000</v>
      </c>
      <c r="I18" s="32"/>
      <c r="J18" s="32"/>
    </row>
    <row r="19" spans="1:10" ht="42.75" customHeight="1">
      <c r="A19" s="111" t="s">
        <v>344</v>
      </c>
      <c r="B19" s="8" t="s">
        <v>345</v>
      </c>
      <c r="C19" s="9"/>
      <c r="D19" s="9">
        <v>460.5</v>
      </c>
      <c r="E19" s="32">
        <v>460.5</v>
      </c>
      <c r="F19" s="32">
        <v>0</v>
      </c>
      <c r="G19" s="32"/>
      <c r="H19" s="32"/>
      <c r="I19" s="32"/>
      <c r="J19" s="32"/>
    </row>
    <row r="20" spans="1:10" ht="32.25" customHeight="1">
      <c r="A20" s="111" t="s">
        <v>346</v>
      </c>
      <c r="B20" s="8" t="s">
        <v>347</v>
      </c>
      <c r="C20" s="9">
        <v>47.8</v>
      </c>
      <c r="D20" s="9"/>
      <c r="E20" s="32"/>
      <c r="F20" s="32">
        <v>0</v>
      </c>
      <c r="G20" s="32"/>
      <c r="H20" s="32"/>
      <c r="I20" s="32"/>
      <c r="J20" s="32"/>
    </row>
    <row r="21" spans="2:10" ht="19.5" customHeight="1">
      <c r="B21" s="1"/>
      <c r="C21" s="1"/>
      <c r="D21" s="1"/>
      <c r="E21" s="42"/>
      <c r="F21" s="140"/>
      <c r="G21" s="140"/>
      <c r="H21" s="140"/>
      <c r="I21" s="140"/>
      <c r="J21" s="140"/>
    </row>
    <row r="22" spans="2:10" ht="19.5" customHeight="1">
      <c r="B22" s="1"/>
      <c r="C22" s="1"/>
      <c r="D22" s="1"/>
      <c r="E22" s="42"/>
      <c r="F22" s="140"/>
      <c r="G22" s="141"/>
      <c r="H22" s="140"/>
      <c r="I22" s="140"/>
      <c r="J22" s="140"/>
    </row>
    <row r="23" spans="1:11" s="44" customFormat="1" ht="19.5" customHeight="1">
      <c r="A23" s="6"/>
      <c r="E23" s="42"/>
      <c r="F23" s="42"/>
      <c r="G23" s="141"/>
      <c r="H23" s="42"/>
      <c r="I23" s="42"/>
      <c r="J23" s="42"/>
      <c r="K23" s="1"/>
    </row>
    <row r="24" spans="1:10" ht="19.5" customHeight="1">
      <c r="A24" s="39" t="s">
        <v>224</v>
      </c>
      <c r="B24" s="87"/>
      <c r="C24" s="87"/>
      <c r="D24" s="87"/>
      <c r="E24" s="90"/>
      <c r="F24" s="90"/>
      <c r="G24" s="142"/>
      <c r="H24" s="245" t="s">
        <v>225</v>
      </c>
      <c r="I24" s="245"/>
      <c r="J24" s="245"/>
    </row>
    <row r="25" spans="1:10" s="44" customFormat="1" ht="19.5" customHeight="1">
      <c r="A25" s="93" t="s">
        <v>226</v>
      </c>
      <c r="B25" s="92"/>
      <c r="C25" s="92"/>
      <c r="D25" s="92"/>
      <c r="E25" s="94"/>
      <c r="F25" s="94"/>
      <c r="G25" s="95"/>
      <c r="H25" s="250" t="s">
        <v>57</v>
      </c>
      <c r="I25" s="250"/>
      <c r="J25" s="250"/>
    </row>
    <row r="26" ht="18.75">
      <c r="A26" s="45"/>
    </row>
    <row r="27" ht="18.75">
      <c r="A27" s="45"/>
    </row>
    <row r="28" ht="18.75">
      <c r="A28" s="45"/>
    </row>
    <row r="29" ht="18.75">
      <c r="A29" s="45"/>
    </row>
    <row r="30" ht="18.75">
      <c r="A30" s="45"/>
    </row>
    <row r="31" ht="18.75">
      <c r="A31" s="45"/>
    </row>
    <row r="32" ht="18.75">
      <c r="A32" s="45"/>
    </row>
    <row r="33" ht="18.75">
      <c r="A33" s="45"/>
    </row>
    <row r="34" ht="18.75">
      <c r="A34" s="45"/>
    </row>
    <row r="35" ht="18.75">
      <c r="A35" s="45"/>
    </row>
    <row r="36" ht="18.75">
      <c r="A36" s="45"/>
    </row>
    <row r="37" ht="18.75">
      <c r="A37" s="45"/>
    </row>
    <row r="38" ht="18.75">
      <c r="A38" s="45"/>
    </row>
    <row r="39" ht="18.75">
      <c r="A39" s="45"/>
    </row>
    <row r="40" ht="18.75">
      <c r="A40" s="45"/>
    </row>
    <row r="41" ht="18.75">
      <c r="A41" s="45"/>
    </row>
    <row r="42" ht="18.75">
      <c r="A42" s="45"/>
    </row>
    <row r="43" ht="18.75">
      <c r="A43" s="45"/>
    </row>
    <row r="44" ht="18.75">
      <c r="A44" s="45"/>
    </row>
    <row r="45" ht="18.75">
      <c r="A45" s="45"/>
    </row>
    <row r="46" ht="18.75">
      <c r="A46" s="45"/>
    </row>
    <row r="47" ht="18.75">
      <c r="A47" s="45"/>
    </row>
    <row r="48" ht="18.75">
      <c r="A48" s="45"/>
    </row>
    <row r="49" ht="18.75">
      <c r="A49" s="45"/>
    </row>
    <row r="50" ht="18.75">
      <c r="A50" s="45"/>
    </row>
    <row r="51" ht="18.75">
      <c r="A51" s="45"/>
    </row>
    <row r="52" ht="18.75">
      <c r="A52" s="45"/>
    </row>
    <row r="53" ht="18.75">
      <c r="A53" s="45"/>
    </row>
    <row r="54" ht="18.75">
      <c r="A54" s="45"/>
    </row>
    <row r="55" ht="18.75">
      <c r="A55" s="45"/>
    </row>
    <row r="56" ht="18.75">
      <c r="A56" s="45"/>
    </row>
    <row r="57" ht="18.75">
      <c r="A57" s="45"/>
    </row>
    <row r="58" ht="18.75">
      <c r="A58" s="45"/>
    </row>
    <row r="59" ht="18.75">
      <c r="A59" s="45"/>
    </row>
    <row r="60" ht="18.75">
      <c r="A60" s="45"/>
    </row>
    <row r="61" ht="18.75">
      <c r="A61" s="45"/>
    </row>
    <row r="62" ht="18.75">
      <c r="A62" s="45"/>
    </row>
    <row r="63" ht="18.75">
      <c r="A63" s="45"/>
    </row>
    <row r="64" ht="18.75">
      <c r="A64" s="45"/>
    </row>
    <row r="65" ht="18.75">
      <c r="A65" s="45"/>
    </row>
    <row r="66" ht="18.75">
      <c r="A66" s="45"/>
    </row>
    <row r="67" ht="18.75">
      <c r="A67" s="45"/>
    </row>
    <row r="68" ht="18.75">
      <c r="A68" s="45"/>
    </row>
    <row r="69" ht="18.75">
      <c r="A69" s="45"/>
    </row>
    <row r="70" ht="18.75">
      <c r="A70" s="45"/>
    </row>
    <row r="71" ht="18.75">
      <c r="A71" s="45"/>
    </row>
    <row r="72" ht="18.75">
      <c r="A72" s="45"/>
    </row>
    <row r="73" ht="18.75">
      <c r="A73" s="45"/>
    </row>
    <row r="74" ht="18.75">
      <c r="A74" s="45"/>
    </row>
    <row r="75" ht="18.75">
      <c r="A75" s="45"/>
    </row>
    <row r="76" ht="18.75">
      <c r="A76" s="45"/>
    </row>
    <row r="77" ht="18.75">
      <c r="A77" s="45"/>
    </row>
    <row r="78" ht="18.75">
      <c r="A78" s="45"/>
    </row>
    <row r="79" ht="18.75">
      <c r="A79" s="45"/>
    </row>
    <row r="80" ht="18.75">
      <c r="A80" s="45"/>
    </row>
    <row r="81" ht="18.75">
      <c r="A81" s="45"/>
    </row>
    <row r="82" ht="18.75">
      <c r="A82" s="45"/>
    </row>
    <row r="83" ht="18.75">
      <c r="A83" s="45"/>
    </row>
    <row r="84" ht="18.75">
      <c r="A84" s="45"/>
    </row>
    <row r="85" ht="18.75">
      <c r="A85" s="45"/>
    </row>
    <row r="86" ht="18.75">
      <c r="A86" s="45"/>
    </row>
    <row r="87" ht="18.75">
      <c r="A87" s="45"/>
    </row>
    <row r="88" ht="18.75">
      <c r="A88" s="45"/>
    </row>
    <row r="89" ht="18.75">
      <c r="A89" s="45"/>
    </row>
    <row r="90" ht="18.75">
      <c r="A90" s="45"/>
    </row>
    <row r="91" ht="18.75">
      <c r="A91" s="45"/>
    </row>
    <row r="92" ht="18.75">
      <c r="A92" s="45"/>
    </row>
    <row r="93" ht="18.75">
      <c r="A93" s="45"/>
    </row>
    <row r="94" ht="18.75">
      <c r="A94" s="45"/>
    </row>
    <row r="95" ht="18.75">
      <c r="A95" s="45"/>
    </row>
    <row r="96" ht="18.75">
      <c r="A96" s="45"/>
    </row>
    <row r="97" ht="18.75">
      <c r="A97" s="45"/>
    </row>
    <row r="98" ht="18.75">
      <c r="A98" s="45"/>
    </row>
    <row r="99" ht="18.75">
      <c r="A99" s="45"/>
    </row>
    <row r="100" ht="18.75">
      <c r="A100" s="45"/>
    </row>
    <row r="101" ht="18.75">
      <c r="A101" s="45"/>
    </row>
    <row r="102" ht="18.75">
      <c r="A102" s="45"/>
    </row>
    <row r="103" ht="18.75">
      <c r="A103" s="45"/>
    </row>
    <row r="104" ht="18.75">
      <c r="A104" s="45"/>
    </row>
    <row r="105" ht="18.75">
      <c r="A105" s="45"/>
    </row>
    <row r="106" ht="18.75">
      <c r="A106" s="45"/>
    </row>
    <row r="107" ht="18.75">
      <c r="A107" s="45"/>
    </row>
    <row r="108" ht="18.75">
      <c r="A108" s="45"/>
    </row>
    <row r="109" ht="18.75">
      <c r="A109" s="45"/>
    </row>
    <row r="110" ht="18.75">
      <c r="A110" s="45"/>
    </row>
    <row r="111" ht="18.75">
      <c r="A111" s="45"/>
    </row>
    <row r="112" ht="18.75">
      <c r="A112" s="45"/>
    </row>
    <row r="113" ht="18.75">
      <c r="A113" s="45"/>
    </row>
    <row r="114" ht="18.75">
      <c r="A114" s="45"/>
    </row>
    <row r="115" ht="18.75">
      <c r="A115" s="45"/>
    </row>
    <row r="116" ht="18.75">
      <c r="A116" s="45"/>
    </row>
    <row r="117" ht="18.75">
      <c r="A117" s="45"/>
    </row>
    <row r="118" ht="18.75">
      <c r="A118" s="45"/>
    </row>
    <row r="119" ht="18.75">
      <c r="A119" s="45"/>
    </row>
    <row r="120" ht="18.75">
      <c r="A120" s="45"/>
    </row>
    <row r="121" ht="18.75">
      <c r="A121" s="45"/>
    </row>
    <row r="122" ht="18.75">
      <c r="A122" s="45"/>
    </row>
    <row r="123" ht="18.75">
      <c r="A123" s="45"/>
    </row>
    <row r="124" ht="18.75">
      <c r="A124" s="45"/>
    </row>
    <row r="125" ht="18.75">
      <c r="A125" s="45"/>
    </row>
    <row r="126" ht="18.75">
      <c r="A126" s="45"/>
    </row>
    <row r="127" ht="18.75">
      <c r="A127" s="45"/>
    </row>
    <row r="128" ht="18.75">
      <c r="A128" s="45"/>
    </row>
    <row r="129" ht="18.75">
      <c r="A129" s="45"/>
    </row>
    <row r="130" ht="18.75">
      <c r="A130" s="45"/>
    </row>
    <row r="131" ht="18.75">
      <c r="A131" s="45"/>
    </row>
    <row r="132" ht="18.75">
      <c r="A132" s="45"/>
    </row>
    <row r="133" ht="18.75">
      <c r="A133" s="45"/>
    </row>
    <row r="134" ht="18.75">
      <c r="A134" s="45"/>
    </row>
    <row r="135" ht="18.75">
      <c r="A135" s="45"/>
    </row>
    <row r="136" ht="18.75">
      <c r="A136" s="45"/>
    </row>
    <row r="137" ht="18.75">
      <c r="A137" s="45"/>
    </row>
    <row r="138" ht="18.75">
      <c r="A138" s="45"/>
    </row>
    <row r="139" ht="18.75">
      <c r="A139" s="45"/>
    </row>
    <row r="140" ht="18.75">
      <c r="A140" s="45"/>
    </row>
    <row r="141" ht="18.75">
      <c r="A141" s="45"/>
    </row>
    <row r="142" ht="18.75">
      <c r="A142" s="45"/>
    </row>
    <row r="143" ht="18.75">
      <c r="A143" s="45"/>
    </row>
    <row r="144" ht="18.75">
      <c r="A144" s="45"/>
    </row>
    <row r="145" ht="18.75">
      <c r="A145" s="45"/>
    </row>
    <row r="146" ht="18.75">
      <c r="A146" s="45"/>
    </row>
    <row r="147" ht="18.75">
      <c r="A147" s="45"/>
    </row>
    <row r="148" ht="18.75">
      <c r="A148" s="45"/>
    </row>
    <row r="149" ht="18.75">
      <c r="A149" s="45"/>
    </row>
    <row r="150" ht="18.75">
      <c r="A150" s="45"/>
    </row>
    <row r="151" ht="18.75">
      <c r="A151" s="45"/>
    </row>
    <row r="152" ht="18.75">
      <c r="A152" s="45"/>
    </row>
    <row r="153" ht="18.75">
      <c r="A153" s="45"/>
    </row>
  </sheetData>
  <sheetProtection/>
  <mergeCells count="11">
    <mergeCell ref="G6:J6"/>
    <mergeCell ref="H24:J24"/>
    <mergeCell ref="H25:J25"/>
    <mergeCell ref="A4:J4"/>
    <mergeCell ref="A5:J5"/>
    <mergeCell ref="A6:A7"/>
    <mergeCell ref="B6:B7"/>
    <mergeCell ref="C6:C7"/>
    <mergeCell ref="D6:D7"/>
    <mergeCell ref="E6:E7"/>
    <mergeCell ref="F6:F7"/>
  </mergeCells>
  <printOptions/>
  <pageMargins left="0.8783464566929133" right="0.0673228346456693" top="0.5594488188976379" bottom="0.6755905511811024" header="0.26377952755905515" footer="0.37992125984251973"/>
  <pageSetup firstPageNumber="9" useFirstPageNumber="1" fitToHeight="0" fitToWidth="0" horizontalDpi="600" verticalDpi="600" orientation="landscape" pageOrder="overThenDown" paperSize="9" scale="5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83"/>
  <sheetViews>
    <sheetView zoomScale="75" zoomScaleNormal="75" zoomScalePageLayoutView="0" workbookViewId="0" topLeftCell="A1">
      <selection activeCell="A1" sqref="A1"/>
    </sheetView>
  </sheetViews>
  <sheetFormatPr defaultColWidth="8.796875" defaultRowHeight="14.25"/>
  <cols>
    <col min="1" max="1" width="30.09765625" style="0" customWidth="1"/>
    <col min="2" max="2" width="17.5" style="0" customWidth="1"/>
    <col min="3" max="3" width="15.3984375" style="0" customWidth="1"/>
    <col min="4" max="4" width="15.59765625" style="0" customWidth="1"/>
    <col min="5" max="5" width="13.3984375" style="0" customWidth="1"/>
    <col min="6" max="6" width="12.3984375" style="0" customWidth="1"/>
    <col min="7" max="9" width="10.69921875" style="0" customWidth="1"/>
    <col min="10" max="10" width="12.59765625" style="0" customWidth="1"/>
    <col min="11" max="11" width="19.3984375" style="0" customWidth="1"/>
  </cols>
  <sheetData>
    <row r="1" spans="1:11" ht="18.75">
      <c r="A1" s="44"/>
      <c r="B1" s="44"/>
      <c r="C1" s="44"/>
      <c r="D1" s="143"/>
      <c r="E1" s="44"/>
      <c r="F1" s="44"/>
      <c r="G1" s="44"/>
      <c r="H1" s="44"/>
      <c r="I1" s="44"/>
      <c r="J1" s="44"/>
      <c r="K1" s="44"/>
    </row>
    <row r="2" spans="1:11" ht="18.75">
      <c r="A2" s="44"/>
      <c r="B2" s="44"/>
      <c r="C2" s="44"/>
      <c r="D2" s="143"/>
      <c r="E2" s="44"/>
      <c r="F2" s="44"/>
      <c r="G2" s="44"/>
      <c r="H2" s="44"/>
      <c r="I2" s="44"/>
      <c r="J2" s="44"/>
      <c r="K2" s="44"/>
    </row>
    <row r="3" spans="1:11" ht="18.75">
      <c r="A3" s="44"/>
      <c r="B3" s="44"/>
      <c r="C3" s="44"/>
      <c r="D3" s="143"/>
      <c r="E3" s="44"/>
      <c r="F3" s="44"/>
      <c r="G3" s="44"/>
      <c r="H3" s="44"/>
      <c r="I3" s="44"/>
      <c r="J3" s="44"/>
      <c r="K3" s="44"/>
    </row>
    <row r="4" spans="1:11" ht="18.75">
      <c r="A4" s="44"/>
      <c r="B4" s="44"/>
      <c r="C4" s="44"/>
      <c r="D4" s="143"/>
      <c r="E4" s="44"/>
      <c r="F4" s="44"/>
      <c r="G4" s="44"/>
      <c r="H4" s="44"/>
      <c r="I4" s="44"/>
      <c r="J4" s="44"/>
      <c r="K4" s="44"/>
    </row>
    <row r="5" spans="1:11" ht="18.75">
      <c r="A5" s="44"/>
      <c r="B5" s="44"/>
      <c r="C5" s="44"/>
      <c r="D5" s="143"/>
      <c r="E5" s="44"/>
      <c r="F5" s="44"/>
      <c r="G5" s="44"/>
      <c r="H5" s="44"/>
      <c r="I5" s="44"/>
      <c r="J5" s="44"/>
      <c r="K5" s="44"/>
    </row>
    <row r="6" spans="1:11" ht="18.75">
      <c r="A6" s="240" t="s">
        <v>348</v>
      </c>
      <c r="B6" s="240"/>
      <c r="C6" s="240"/>
      <c r="D6" s="240"/>
      <c r="E6" s="240"/>
      <c r="F6" s="240"/>
      <c r="G6" s="240"/>
      <c r="H6" s="240"/>
      <c r="I6" s="240"/>
      <c r="J6" s="144"/>
      <c r="K6" s="144"/>
    </row>
    <row r="7" spans="1:11" ht="18.75">
      <c r="A7" s="240" t="s">
        <v>349</v>
      </c>
      <c r="B7" s="240"/>
      <c r="C7" s="240"/>
      <c r="D7" s="240"/>
      <c r="E7" s="240"/>
      <c r="F7" s="240"/>
      <c r="G7" s="240"/>
      <c r="H7" s="240"/>
      <c r="I7" s="240"/>
      <c r="J7" s="144"/>
      <c r="K7" s="144"/>
    </row>
    <row r="8" spans="1:11" ht="18.75">
      <c r="A8" s="240" t="s">
        <v>350</v>
      </c>
      <c r="B8" s="240"/>
      <c r="C8" s="240"/>
      <c r="D8" s="240"/>
      <c r="E8" s="240"/>
      <c r="F8" s="240"/>
      <c r="G8" s="240"/>
      <c r="H8" s="240"/>
      <c r="I8" s="240"/>
      <c r="J8" s="3"/>
      <c r="K8" s="3"/>
    </row>
    <row r="9" spans="1:11" ht="15.75">
      <c r="A9" s="261" t="s">
        <v>351</v>
      </c>
      <c r="B9" s="261"/>
      <c r="C9" s="261"/>
      <c r="D9" s="261"/>
      <c r="E9" s="261"/>
      <c r="F9" s="261"/>
      <c r="G9" s="261"/>
      <c r="H9" s="261"/>
      <c r="I9" s="261"/>
      <c r="J9" s="145"/>
      <c r="K9" s="145"/>
    </row>
    <row r="10" spans="1:11" ht="18.75">
      <c r="A10" s="262" t="s">
        <v>352</v>
      </c>
      <c r="B10" s="262"/>
      <c r="C10" s="262"/>
      <c r="D10" s="262"/>
      <c r="E10" s="262"/>
      <c r="F10" s="262"/>
      <c r="G10" s="262"/>
      <c r="H10" s="262"/>
      <c r="I10" s="262"/>
      <c r="J10" s="33"/>
      <c r="K10" s="33"/>
    </row>
    <row r="11" spans="1:11" ht="18.75">
      <c r="A11" s="147"/>
      <c r="B11" s="147"/>
      <c r="C11" s="147"/>
      <c r="D11" s="147"/>
      <c r="E11" s="147"/>
      <c r="F11" s="147"/>
      <c r="G11" s="147"/>
      <c r="H11" s="147"/>
      <c r="I11" s="147"/>
      <c r="J11" s="147"/>
      <c r="K11" s="147"/>
    </row>
    <row r="12" spans="1:11" ht="18.75">
      <c r="A12" s="263" t="s">
        <v>353</v>
      </c>
      <c r="B12" s="263"/>
      <c r="C12" s="263"/>
      <c r="D12" s="263"/>
      <c r="E12" s="263"/>
      <c r="F12" s="263"/>
      <c r="G12" s="263"/>
      <c r="H12" s="263"/>
      <c r="I12" s="263"/>
      <c r="J12" s="44"/>
      <c r="K12" s="44"/>
    </row>
    <row r="13" spans="1:11" ht="18.75">
      <c r="A13" s="148"/>
      <c r="B13" s="148"/>
      <c r="C13" s="148"/>
      <c r="D13" s="148"/>
      <c r="E13" s="148"/>
      <c r="F13" s="148"/>
      <c r="G13" s="148"/>
      <c r="H13" s="148"/>
      <c r="I13" s="148"/>
      <c r="J13" s="148"/>
      <c r="K13" s="148"/>
    </row>
    <row r="14" spans="1:11" ht="78" customHeight="1">
      <c r="A14" s="7" t="s">
        <v>10</v>
      </c>
      <c r="B14" s="149" t="s">
        <v>354</v>
      </c>
      <c r="C14" s="149" t="s">
        <v>13</v>
      </c>
      <c r="D14" s="8" t="s">
        <v>355</v>
      </c>
      <c r="E14" s="8" t="s">
        <v>356</v>
      </c>
      <c r="F14" s="235" t="s">
        <v>357</v>
      </c>
      <c r="G14" s="235"/>
      <c r="H14" s="235" t="s">
        <v>358</v>
      </c>
      <c r="I14" s="235"/>
      <c r="J14" s="150"/>
      <c r="K14" s="50"/>
    </row>
    <row r="15" spans="1:11" ht="23.25" customHeight="1">
      <c r="A15" s="7">
        <v>1</v>
      </c>
      <c r="B15" s="7">
        <v>2</v>
      </c>
      <c r="C15" s="7">
        <v>3</v>
      </c>
      <c r="D15" s="7">
        <v>4</v>
      </c>
      <c r="E15" s="7">
        <v>5</v>
      </c>
      <c r="F15" s="241">
        <v>6</v>
      </c>
      <c r="G15" s="241"/>
      <c r="H15" s="241">
        <v>7</v>
      </c>
      <c r="I15" s="241"/>
      <c r="J15" s="150"/>
      <c r="K15" s="50"/>
    </row>
    <row r="16" spans="1:11" ht="66.75" customHeight="1">
      <c r="A16" s="127" t="s">
        <v>359</v>
      </c>
      <c r="B16" s="151">
        <v>364</v>
      </c>
      <c r="C16" s="151">
        <v>418</v>
      </c>
      <c r="D16" s="152">
        <v>400</v>
      </c>
      <c r="E16" s="152">
        <v>433</v>
      </c>
      <c r="F16" s="260">
        <v>1.0825</v>
      </c>
      <c r="G16" s="260"/>
      <c r="H16" s="260">
        <v>1.18956043956044</v>
      </c>
      <c r="I16" s="260"/>
      <c r="J16" s="153"/>
      <c r="K16" s="38"/>
    </row>
    <row r="17" spans="1:11" ht="27" customHeight="1">
      <c r="A17" s="111" t="s">
        <v>360</v>
      </c>
      <c r="B17" s="154">
        <v>4</v>
      </c>
      <c r="C17" s="154">
        <v>4</v>
      </c>
      <c r="D17" s="9">
        <v>5</v>
      </c>
      <c r="E17" s="9">
        <v>5</v>
      </c>
      <c r="F17" s="260">
        <v>1</v>
      </c>
      <c r="G17" s="260"/>
      <c r="H17" s="260">
        <v>1.25</v>
      </c>
      <c r="I17" s="260"/>
      <c r="J17" s="153"/>
      <c r="K17" s="38"/>
    </row>
    <row r="18" spans="1:11" ht="24.75" customHeight="1">
      <c r="A18" s="111" t="s">
        <v>361</v>
      </c>
      <c r="B18" s="154">
        <v>15</v>
      </c>
      <c r="C18" s="154">
        <v>18</v>
      </c>
      <c r="D18" s="9">
        <v>18</v>
      </c>
      <c r="E18" s="9">
        <v>19</v>
      </c>
      <c r="F18" s="260">
        <v>1.05555555555556</v>
      </c>
      <c r="G18" s="260"/>
      <c r="H18" s="260">
        <v>1.26666666666667</v>
      </c>
      <c r="I18" s="260"/>
      <c r="J18" s="153"/>
      <c r="K18" s="38"/>
    </row>
    <row r="19" spans="1:11" ht="27" customHeight="1">
      <c r="A19" s="111" t="s">
        <v>362</v>
      </c>
      <c r="B19" s="154">
        <v>30</v>
      </c>
      <c r="C19" s="154">
        <v>30</v>
      </c>
      <c r="D19" s="9">
        <v>30</v>
      </c>
      <c r="E19" s="9">
        <v>31</v>
      </c>
      <c r="F19" s="260">
        <v>1.03333333333333</v>
      </c>
      <c r="G19" s="260"/>
      <c r="H19" s="260">
        <v>1.03333333333333</v>
      </c>
      <c r="I19" s="260"/>
      <c r="J19" s="153"/>
      <c r="K19" s="38"/>
    </row>
    <row r="20" spans="1:11" ht="28.5" customHeight="1">
      <c r="A20" s="111" t="s">
        <v>363</v>
      </c>
      <c r="B20" s="154">
        <v>8</v>
      </c>
      <c r="C20" s="154">
        <v>8</v>
      </c>
      <c r="D20" s="9">
        <v>8</v>
      </c>
      <c r="E20" s="9">
        <v>9</v>
      </c>
      <c r="F20" s="260">
        <v>1.125</v>
      </c>
      <c r="G20" s="260"/>
      <c r="H20" s="260">
        <v>1.125</v>
      </c>
      <c r="I20" s="260"/>
      <c r="J20" s="153"/>
      <c r="K20" s="38"/>
    </row>
    <row r="21" spans="1:11" ht="24.75" customHeight="1">
      <c r="A21" s="111" t="s">
        <v>364</v>
      </c>
      <c r="B21" s="154">
        <v>307</v>
      </c>
      <c r="C21" s="154">
        <v>358</v>
      </c>
      <c r="D21" s="9">
        <v>339</v>
      </c>
      <c r="E21" s="9">
        <v>369</v>
      </c>
      <c r="F21" s="260">
        <v>1.08849557522124</v>
      </c>
      <c r="G21" s="260"/>
      <c r="H21" s="260">
        <v>1.20195439739414</v>
      </c>
      <c r="I21" s="260"/>
      <c r="J21" s="153"/>
      <c r="K21" s="38"/>
    </row>
    <row r="22" spans="1:11" ht="23.25" customHeight="1">
      <c r="A22" s="111" t="s">
        <v>365</v>
      </c>
      <c r="B22" s="154"/>
      <c r="C22" s="154"/>
      <c r="D22" s="9"/>
      <c r="E22" s="9"/>
      <c r="F22" s="256"/>
      <c r="G22" s="256"/>
      <c r="H22" s="256"/>
      <c r="I22" s="256"/>
      <c r="J22" s="153"/>
      <c r="K22" s="38"/>
    </row>
    <row r="23" spans="1:11" ht="46.5" customHeight="1">
      <c r="A23" s="127" t="s">
        <v>366</v>
      </c>
      <c r="B23" s="151">
        <v>19403.8</v>
      </c>
      <c r="C23" s="151">
        <v>25179.2</v>
      </c>
      <c r="D23" s="151">
        <v>26617.4</v>
      </c>
      <c r="E23" s="155">
        <v>34348</v>
      </c>
      <c r="F23" s="259">
        <v>1.29043407695718</v>
      </c>
      <c r="G23" s="259"/>
      <c r="H23" s="259">
        <v>1.77016872983642</v>
      </c>
      <c r="I23" s="259"/>
      <c r="J23" s="153"/>
      <c r="K23" s="38"/>
    </row>
    <row r="24" spans="1:11" ht="28.5" customHeight="1">
      <c r="A24" s="111" t="s">
        <v>367</v>
      </c>
      <c r="B24" s="154">
        <v>209.9</v>
      </c>
      <c r="C24" s="154">
        <v>299.2</v>
      </c>
      <c r="D24" s="9">
        <v>288</v>
      </c>
      <c r="E24" s="9">
        <v>303.1</v>
      </c>
      <c r="F24" s="259">
        <v>1.05243055555556</v>
      </c>
      <c r="G24" s="259"/>
      <c r="H24" s="259">
        <v>1.44402096236303</v>
      </c>
      <c r="I24" s="259"/>
      <c r="J24" s="153"/>
      <c r="K24" s="38"/>
    </row>
    <row r="25" spans="1:11" ht="41.25" customHeight="1">
      <c r="A25" s="111" t="s">
        <v>368</v>
      </c>
      <c r="B25" s="154">
        <v>3337.1</v>
      </c>
      <c r="C25" s="154">
        <v>3927.2</v>
      </c>
      <c r="D25" s="9">
        <v>4102</v>
      </c>
      <c r="E25" s="156">
        <v>7016.2</v>
      </c>
      <c r="F25" s="259">
        <v>1.71043393466602</v>
      </c>
      <c r="G25" s="259"/>
      <c r="H25" s="259">
        <v>2.10248419286207</v>
      </c>
      <c r="I25" s="259"/>
      <c r="J25" s="153"/>
      <c r="K25" s="38"/>
    </row>
    <row r="26" spans="1:11" ht="19.5" customHeight="1">
      <c r="A26" s="111" t="s">
        <v>369</v>
      </c>
      <c r="B26" s="154">
        <v>15856.8</v>
      </c>
      <c r="C26" s="154">
        <v>20952.8</v>
      </c>
      <c r="D26" s="9">
        <v>22227.4</v>
      </c>
      <c r="E26" s="156">
        <v>27028.7</v>
      </c>
      <c r="F26" s="259">
        <v>1.21600817009637</v>
      </c>
      <c r="G26" s="259"/>
      <c r="H26" s="259">
        <v>1.70454946773624</v>
      </c>
      <c r="I26" s="259"/>
      <c r="J26" s="153"/>
      <c r="K26" s="38"/>
    </row>
    <row r="27" spans="1:11" ht="61.5" customHeight="1">
      <c r="A27" s="127" t="s">
        <v>370</v>
      </c>
      <c r="B27" s="157">
        <v>23193.2105</v>
      </c>
      <c r="C27" s="151">
        <v>30718.7</v>
      </c>
      <c r="D27" s="155">
        <v>31871.7335</v>
      </c>
      <c r="E27" s="155">
        <v>41904.496</v>
      </c>
      <c r="F27" s="259">
        <v>1.31478559206703</v>
      </c>
      <c r="G27" s="259"/>
      <c r="H27" s="259">
        <v>1.80675702486294</v>
      </c>
      <c r="I27" s="259"/>
      <c r="J27" s="153"/>
      <c r="K27" s="38"/>
    </row>
    <row r="28" spans="1:11" ht="27" customHeight="1">
      <c r="A28" s="111" t="s">
        <v>367</v>
      </c>
      <c r="B28" s="158">
        <v>256.5</v>
      </c>
      <c r="C28" s="158">
        <v>365</v>
      </c>
      <c r="D28" s="156">
        <v>344.7936</v>
      </c>
      <c r="E28" s="156">
        <v>369.782</v>
      </c>
      <c r="F28" s="259">
        <v>1.07247350298845</v>
      </c>
      <c r="G28" s="259"/>
      <c r="H28" s="259">
        <v>1.44164522417154</v>
      </c>
      <c r="I28" s="259"/>
      <c r="J28" s="153"/>
      <c r="K28" s="38"/>
    </row>
    <row r="29" spans="1:11" ht="36" customHeight="1">
      <c r="A29" s="111" t="s">
        <v>368</v>
      </c>
      <c r="B29" s="158">
        <v>3987.8345</v>
      </c>
      <c r="C29" s="158">
        <v>4791.2</v>
      </c>
      <c r="D29" s="156">
        <v>4911.9399</v>
      </c>
      <c r="E29" s="156">
        <v>8559.7</v>
      </c>
      <c r="F29" s="259">
        <v>1.74263125654286</v>
      </c>
      <c r="G29" s="259"/>
      <c r="H29" s="259">
        <v>2.14645316900689</v>
      </c>
      <c r="I29" s="259"/>
      <c r="J29" s="153"/>
      <c r="K29" s="38"/>
    </row>
    <row r="30" spans="1:11" ht="20.25" customHeight="1">
      <c r="A30" s="111" t="s">
        <v>369</v>
      </c>
      <c r="B30" s="158">
        <v>18948.876</v>
      </c>
      <c r="C30" s="158">
        <v>25562.5</v>
      </c>
      <c r="D30" s="156">
        <v>26615</v>
      </c>
      <c r="E30" s="156">
        <v>32975.014</v>
      </c>
      <c r="F30" s="259">
        <v>1.23896351681383</v>
      </c>
      <c r="G30" s="259"/>
      <c r="H30" s="259">
        <v>1.74020949844202</v>
      </c>
      <c r="I30" s="259"/>
      <c r="J30" s="153"/>
      <c r="K30" s="38"/>
    </row>
    <row r="31" spans="1:11" ht="60" customHeight="1">
      <c r="A31" s="127" t="s">
        <v>371</v>
      </c>
      <c r="B31" s="159">
        <v>4442.26190476191</v>
      </c>
      <c r="C31" s="159">
        <v>5020</v>
      </c>
      <c r="D31" s="160">
        <v>6639.94447916667</v>
      </c>
      <c r="E31" s="160">
        <v>6610.46959199384</v>
      </c>
      <c r="F31" s="259">
        <v>0.995560973850714</v>
      </c>
      <c r="G31" s="259"/>
      <c r="H31" s="259">
        <v>1.48808641492023</v>
      </c>
      <c r="I31" s="259"/>
      <c r="J31" s="153"/>
      <c r="K31" s="38"/>
    </row>
    <row r="32" spans="1:11" ht="24.75" customHeight="1">
      <c r="A32" s="111" t="s">
        <v>367</v>
      </c>
      <c r="B32" s="161">
        <v>17492</v>
      </c>
      <c r="C32" s="161">
        <v>24000</v>
      </c>
      <c r="D32" s="162">
        <v>24000</v>
      </c>
      <c r="E32" s="162">
        <v>25258.3333333333</v>
      </c>
      <c r="F32" s="259">
        <v>1.1667</v>
      </c>
      <c r="G32" s="259"/>
      <c r="H32" s="259">
        <v>1.4439934446223</v>
      </c>
      <c r="I32" s="259"/>
      <c r="J32" s="163"/>
      <c r="K32" s="38"/>
    </row>
    <row r="33" spans="1:11" ht="36" customHeight="1">
      <c r="A33" s="111" t="s">
        <v>368</v>
      </c>
      <c r="B33" s="161">
        <v>4966</v>
      </c>
      <c r="C33" s="161">
        <v>5547</v>
      </c>
      <c r="D33" s="162">
        <v>5697.22222222222</v>
      </c>
      <c r="E33" s="162">
        <v>9280.68783068783</v>
      </c>
      <c r="F33" s="259">
        <v>1.62898469968192</v>
      </c>
      <c r="G33" s="259"/>
      <c r="H33" s="259">
        <v>1.86884571701326</v>
      </c>
      <c r="I33" s="259"/>
      <c r="J33" s="153"/>
      <c r="K33" s="38"/>
    </row>
    <row r="34" spans="1:11" ht="30.75" customHeight="1">
      <c r="A34" s="111" t="s">
        <v>369</v>
      </c>
      <c r="B34" s="161">
        <v>4304.2345276873</v>
      </c>
      <c r="C34" s="161">
        <v>4877</v>
      </c>
      <c r="D34" s="162">
        <v>5463.96263520157</v>
      </c>
      <c r="E34" s="162">
        <v>6104.04245709124</v>
      </c>
      <c r="F34" s="259">
        <v>1.117145717243</v>
      </c>
      <c r="G34" s="259"/>
      <c r="H34" s="259">
        <v>1.41814820215454</v>
      </c>
      <c r="I34" s="259"/>
      <c r="J34" s="153"/>
      <c r="K34" s="38"/>
    </row>
    <row r="35" spans="1:11" ht="54.75" customHeight="1">
      <c r="A35" s="127" t="s">
        <v>372</v>
      </c>
      <c r="B35" s="159">
        <v>3576.02083333333</v>
      </c>
      <c r="C35" s="159">
        <v>4041</v>
      </c>
      <c r="D35" s="160">
        <v>5345.15530572917</v>
      </c>
      <c r="E35" s="160">
        <v>5321.42802155504</v>
      </c>
      <c r="F35" s="257">
        <v>0.995560973850714</v>
      </c>
      <c r="G35" s="257"/>
      <c r="H35" s="257">
        <v>1.48808641492023</v>
      </c>
      <c r="I35" s="257"/>
      <c r="J35" s="153"/>
      <c r="K35" s="38"/>
    </row>
    <row r="36" spans="1:11" ht="28.5" customHeight="1">
      <c r="A36" s="111" t="s">
        <v>367</v>
      </c>
      <c r="B36" s="161">
        <v>14081.06</v>
      </c>
      <c r="C36" s="161">
        <v>19320</v>
      </c>
      <c r="D36" s="162">
        <v>19320</v>
      </c>
      <c r="E36" s="162">
        <v>20332.9583333333</v>
      </c>
      <c r="F36" s="257">
        <v>1.05243055555556</v>
      </c>
      <c r="G36" s="257"/>
      <c r="H36" s="257">
        <v>1.4439934446223</v>
      </c>
      <c r="I36" s="257"/>
      <c r="J36" s="153"/>
      <c r="K36" s="38"/>
    </row>
    <row r="37" spans="1:11" ht="45.75" customHeight="1">
      <c r="A37" s="111" t="s">
        <v>368</v>
      </c>
      <c r="B37" s="161">
        <v>3997.63</v>
      </c>
      <c r="C37" s="161">
        <v>4465</v>
      </c>
      <c r="D37" s="162">
        <v>4586.26388888889</v>
      </c>
      <c r="E37" s="162">
        <v>7470.9537037037</v>
      </c>
      <c r="F37" s="257">
        <v>1.62898469968192</v>
      </c>
      <c r="G37" s="257"/>
      <c r="H37" s="257">
        <v>1.86884571701326</v>
      </c>
      <c r="I37" s="257"/>
      <c r="J37" s="153"/>
      <c r="K37" s="38"/>
    </row>
    <row r="38" spans="1:11" ht="27" customHeight="1">
      <c r="A38" s="111" t="s">
        <v>369</v>
      </c>
      <c r="B38" s="161">
        <v>3464.90879478827</v>
      </c>
      <c r="C38" s="161">
        <v>3926</v>
      </c>
      <c r="D38" s="162">
        <v>4398.48992133727</v>
      </c>
      <c r="E38" s="162">
        <v>4913.75417795845</v>
      </c>
      <c r="F38" s="257">
        <v>1.117145717243</v>
      </c>
      <c r="G38" s="257"/>
      <c r="H38" s="257">
        <v>1.41814820215454</v>
      </c>
      <c r="I38" s="257"/>
      <c r="J38" s="153"/>
      <c r="K38" s="38"/>
    </row>
    <row r="39" spans="1:11" ht="18.75">
      <c r="A39" s="164"/>
      <c r="B39" s="164"/>
      <c r="C39" s="164"/>
      <c r="D39" s="165"/>
      <c r="E39" s="165"/>
      <c r="F39" s="166"/>
      <c r="G39" s="166"/>
      <c r="H39" s="166"/>
      <c r="I39" s="166"/>
      <c r="J39" s="166"/>
      <c r="K39" s="166"/>
    </row>
    <row r="40" spans="1:11" ht="18.75">
      <c r="A40" s="167"/>
      <c r="B40" s="167"/>
      <c r="C40" s="167"/>
      <c r="D40" s="166"/>
      <c r="E40" s="166"/>
      <c r="F40" s="166"/>
      <c r="G40" s="166"/>
      <c r="H40" s="166"/>
      <c r="I40" s="166"/>
      <c r="J40" s="75"/>
      <c r="K40" s="75"/>
    </row>
    <row r="41" spans="1:11" ht="18.75">
      <c r="A41" s="145"/>
      <c r="B41" s="145"/>
      <c r="C41" s="145"/>
      <c r="D41" s="37"/>
      <c r="E41" s="37"/>
      <c r="F41" s="37"/>
      <c r="G41" s="37"/>
      <c r="H41" s="37"/>
      <c r="I41" s="37"/>
      <c r="J41" s="37"/>
      <c r="K41" s="37"/>
    </row>
    <row r="42" spans="1:11" ht="55.5" customHeight="1">
      <c r="A42" s="258" t="s">
        <v>373</v>
      </c>
      <c r="B42" s="258"/>
      <c r="C42" s="258"/>
      <c r="D42" s="258"/>
      <c r="E42" s="258"/>
      <c r="F42" s="258"/>
      <c r="G42" s="258"/>
      <c r="H42" s="258"/>
      <c r="I42" s="258"/>
      <c r="J42" s="168"/>
      <c r="K42" s="75"/>
    </row>
    <row r="43" spans="1:11" ht="18.75">
      <c r="A43" s="169"/>
      <c r="B43" s="169"/>
      <c r="C43" s="169"/>
      <c r="D43" s="170"/>
      <c r="E43" s="75"/>
      <c r="F43" s="75"/>
      <c r="G43" s="75"/>
      <c r="H43" s="75"/>
      <c r="I43" s="75"/>
      <c r="J43" s="75"/>
      <c r="K43" s="75"/>
    </row>
    <row r="44" spans="1:9" ht="91.5" customHeight="1">
      <c r="A44" s="235" t="s">
        <v>10</v>
      </c>
      <c r="B44" s="242" t="s">
        <v>374</v>
      </c>
      <c r="C44" s="242"/>
      <c r="D44" s="242" t="s">
        <v>375</v>
      </c>
      <c r="E44" s="242"/>
      <c r="F44" s="242" t="s">
        <v>376</v>
      </c>
      <c r="G44" s="242"/>
      <c r="H44" s="242" t="s">
        <v>356</v>
      </c>
      <c r="I44" s="242"/>
    </row>
    <row r="45" spans="1:9" ht="216" customHeight="1">
      <c r="A45" s="235"/>
      <c r="B45" s="9" t="s">
        <v>377</v>
      </c>
      <c r="C45" s="9" t="s">
        <v>378</v>
      </c>
      <c r="D45" s="9" t="s">
        <v>377</v>
      </c>
      <c r="E45" s="9" t="s">
        <v>378</v>
      </c>
      <c r="F45" s="9" t="s">
        <v>377</v>
      </c>
      <c r="G45" s="9" t="s">
        <v>378</v>
      </c>
      <c r="H45" s="9" t="s">
        <v>377</v>
      </c>
      <c r="I45" s="171" t="s">
        <v>378</v>
      </c>
    </row>
    <row r="46" spans="1:9" ht="18.75">
      <c r="A46" s="8">
        <v>1</v>
      </c>
      <c r="B46" s="9">
        <v>4</v>
      </c>
      <c r="C46" s="9">
        <v>5</v>
      </c>
      <c r="D46" s="9">
        <v>6</v>
      </c>
      <c r="E46" s="9">
        <v>7</v>
      </c>
      <c r="F46" s="9">
        <v>8</v>
      </c>
      <c r="G46" s="9">
        <v>9</v>
      </c>
      <c r="H46" s="9">
        <v>10</v>
      </c>
      <c r="I46" s="9">
        <v>11</v>
      </c>
    </row>
    <row r="47" spans="1:9" ht="18.75">
      <c r="A47" s="8" t="s">
        <v>379</v>
      </c>
      <c r="B47" s="156">
        <v>7751.9</v>
      </c>
      <c r="C47" s="156">
        <v>19416.7</v>
      </c>
      <c r="D47" s="156">
        <v>10842.1</v>
      </c>
      <c r="E47" s="156">
        <v>22278.1</v>
      </c>
      <c r="F47" s="156">
        <v>12315</v>
      </c>
      <c r="G47" s="156">
        <v>24186</v>
      </c>
      <c r="H47" s="156">
        <v>13006.1</v>
      </c>
      <c r="I47" s="156">
        <v>26439.7</v>
      </c>
    </row>
    <row r="48" spans="1:9" ht="18.75">
      <c r="A48" s="8" t="s">
        <v>380</v>
      </c>
      <c r="B48" s="156">
        <v>125</v>
      </c>
      <c r="C48" s="156"/>
      <c r="D48" s="156">
        <v>121.5</v>
      </c>
      <c r="E48" s="156"/>
      <c r="F48" s="156">
        <v>171.7</v>
      </c>
      <c r="G48" s="156"/>
      <c r="H48" s="156">
        <v>192</v>
      </c>
      <c r="I48" s="156"/>
    </row>
    <row r="49" spans="1:9" ht="18.75">
      <c r="A49" s="8" t="s">
        <v>381</v>
      </c>
      <c r="B49" s="156">
        <v>74.9</v>
      </c>
      <c r="C49" s="156"/>
      <c r="D49" s="156">
        <v>74.7</v>
      </c>
      <c r="E49" s="156"/>
      <c r="F49" s="156">
        <v>98.7</v>
      </c>
      <c r="G49" s="156"/>
      <c r="H49" s="156">
        <v>108.5</v>
      </c>
      <c r="I49" s="156"/>
    </row>
    <row r="50" spans="1:9" ht="18.75">
      <c r="A50" s="8" t="s">
        <v>382</v>
      </c>
      <c r="B50" s="156">
        <v>266.7</v>
      </c>
      <c r="C50" s="156"/>
      <c r="D50" s="156"/>
      <c r="E50" s="156"/>
      <c r="F50" s="156"/>
      <c r="G50" s="156"/>
      <c r="H50" s="156"/>
      <c r="I50" s="156"/>
    </row>
    <row r="51" spans="1:9" ht="18.75">
      <c r="A51" s="8" t="s">
        <v>126</v>
      </c>
      <c r="B51" s="156">
        <v>1096.2</v>
      </c>
      <c r="C51" s="156"/>
      <c r="D51" s="156">
        <v>659.6</v>
      </c>
      <c r="E51" s="156"/>
      <c r="F51" s="156">
        <v>1117.3</v>
      </c>
      <c r="G51" s="156"/>
      <c r="H51" s="156">
        <v>1376</v>
      </c>
      <c r="I51" s="156"/>
    </row>
    <row r="52" spans="1:9" ht="18.75">
      <c r="A52" s="111" t="s">
        <v>223</v>
      </c>
      <c r="B52" s="155">
        <v>9314.7</v>
      </c>
      <c r="C52" s="155"/>
      <c r="D52" s="155">
        <v>11697.9</v>
      </c>
      <c r="E52" s="155"/>
      <c r="F52" s="155">
        <v>13702.7</v>
      </c>
      <c r="G52" s="155"/>
      <c r="H52" s="155">
        <v>14682.6</v>
      </c>
      <c r="I52" s="155"/>
    </row>
    <row r="53" spans="1:11" ht="18.75">
      <c r="A53" s="123"/>
      <c r="B53" s="172"/>
      <c r="C53" s="172"/>
      <c r="D53" s="173"/>
      <c r="E53" s="174"/>
      <c r="F53" s="174"/>
      <c r="G53" s="174"/>
      <c r="H53" s="175"/>
      <c r="I53" s="175"/>
      <c r="J53" s="61"/>
      <c r="K53" s="61"/>
    </row>
    <row r="54" spans="1:11" ht="18.75">
      <c r="A54" s="33" t="s">
        <v>383</v>
      </c>
      <c r="B54" s="33"/>
      <c r="C54" s="33"/>
      <c r="D54" s="61"/>
      <c r="E54" s="61"/>
      <c r="F54" s="61"/>
      <c r="G54" s="61"/>
      <c r="H54" s="61"/>
      <c r="I54" s="61"/>
      <c r="J54" s="61"/>
      <c r="K54" s="61"/>
    </row>
    <row r="55" spans="1:11" ht="18.75">
      <c r="A55" s="169"/>
      <c r="B55" s="169"/>
      <c r="C55" s="169"/>
      <c r="D55" s="170"/>
      <c r="E55" s="75"/>
      <c r="F55" s="75"/>
      <c r="G55" s="75"/>
      <c r="H55" s="75"/>
      <c r="I55" s="75"/>
      <c r="J55" s="75"/>
      <c r="K55" s="75"/>
    </row>
    <row r="56" spans="1:9" ht="95.25" customHeight="1">
      <c r="A56" s="8" t="s">
        <v>384</v>
      </c>
      <c r="B56" s="9"/>
      <c r="C56" s="9" t="s">
        <v>385</v>
      </c>
      <c r="D56" s="9" t="s">
        <v>386</v>
      </c>
      <c r="E56" s="9" t="s">
        <v>387</v>
      </c>
      <c r="F56" s="9" t="s">
        <v>388</v>
      </c>
      <c r="G56" s="242" t="s">
        <v>389</v>
      </c>
      <c r="H56" s="242"/>
      <c r="I56" s="242"/>
    </row>
    <row r="57" spans="1:9" ht="18.75">
      <c r="A57" s="7">
        <v>1</v>
      </c>
      <c r="B57" s="9"/>
      <c r="C57" s="16">
        <v>3</v>
      </c>
      <c r="D57" s="16">
        <v>4</v>
      </c>
      <c r="E57" s="16">
        <v>5</v>
      </c>
      <c r="F57" s="176">
        <v>6</v>
      </c>
      <c r="G57" s="242">
        <v>7</v>
      </c>
      <c r="H57" s="242"/>
      <c r="I57" s="242"/>
    </row>
    <row r="58" spans="1:9" ht="18.75">
      <c r="A58" s="111"/>
      <c r="B58" s="126"/>
      <c r="C58" s="126"/>
      <c r="D58" s="126"/>
      <c r="E58" s="126"/>
      <c r="F58" s="14"/>
      <c r="G58" s="256"/>
      <c r="H58" s="256"/>
      <c r="I58" s="256"/>
    </row>
    <row r="59" spans="1:9" ht="18.75">
      <c r="A59" s="111"/>
      <c r="B59" s="126"/>
      <c r="C59" s="177"/>
      <c r="D59" s="126"/>
      <c r="E59" s="177"/>
      <c r="F59" s="178"/>
      <c r="G59" s="256"/>
      <c r="H59" s="256"/>
      <c r="I59" s="256"/>
    </row>
    <row r="60" spans="1:9" ht="18.75">
      <c r="A60" s="111"/>
      <c r="B60" s="126"/>
      <c r="C60" s="126"/>
      <c r="D60" s="126"/>
      <c r="E60" s="126"/>
      <c r="F60" s="14"/>
      <c r="G60" s="256"/>
      <c r="H60" s="256"/>
      <c r="I60" s="256"/>
    </row>
    <row r="61" spans="1:9" ht="24.75" customHeight="1">
      <c r="A61" s="111" t="s">
        <v>223</v>
      </c>
      <c r="B61" s="9"/>
      <c r="C61" s="9"/>
      <c r="D61" s="9" t="s">
        <v>390</v>
      </c>
      <c r="E61" s="9" t="s">
        <v>390</v>
      </c>
      <c r="F61" s="9"/>
      <c r="G61" s="242" t="s">
        <v>390</v>
      </c>
      <c r="H61" s="242"/>
      <c r="I61" s="242"/>
    </row>
    <row r="62" spans="1:11" ht="18.75">
      <c r="A62" s="4"/>
      <c r="B62" s="4"/>
      <c r="C62" s="4"/>
      <c r="D62" s="37"/>
      <c r="E62" s="37"/>
      <c r="F62" s="37"/>
      <c r="G62" s="37"/>
      <c r="H62" s="37"/>
      <c r="I62" s="37"/>
      <c r="J62" s="37"/>
      <c r="K62" s="42"/>
    </row>
    <row r="63" spans="1:11" ht="18.75">
      <c r="A63" s="33" t="s">
        <v>391</v>
      </c>
      <c r="B63" s="33"/>
      <c r="C63" s="33"/>
      <c r="D63" s="61"/>
      <c r="E63" s="61"/>
      <c r="F63" s="61"/>
      <c r="G63" s="61"/>
      <c r="H63" s="61"/>
      <c r="I63" s="61"/>
      <c r="J63" s="61"/>
      <c r="K63" s="61"/>
    </row>
    <row r="64" spans="1:11" ht="27" customHeight="1">
      <c r="A64" s="33"/>
      <c r="B64" s="33"/>
      <c r="C64" s="33"/>
      <c r="D64" s="179"/>
      <c r="E64" s="61"/>
      <c r="F64" s="61"/>
      <c r="G64" s="61"/>
      <c r="H64" s="61"/>
      <c r="I64" s="61"/>
      <c r="J64" s="75"/>
      <c r="K64" s="75"/>
    </row>
    <row r="65" spans="1:9" ht="63.75" customHeight="1">
      <c r="A65" s="8" t="s">
        <v>392</v>
      </c>
      <c r="B65" s="9"/>
      <c r="C65" s="255" t="s">
        <v>393</v>
      </c>
      <c r="D65" s="255"/>
      <c r="E65" s="255" t="s">
        <v>394</v>
      </c>
      <c r="F65" s="255"/>
      <c r="G65" s="255" t="s">
        <v>395</v>
      </c>
      <c r="H65" s="255"/>
      <c r="I65" s="255"/>
    </row>
    <row r="66" spans="1:9" ht="19.5" customHeight="1">
      <c r="A66" s="8">
        <v>1</v>
      </c>
      <c r="B66" s="180"/>
      <c r="C66" s="242">
        <v>3</v>
      </c>
      <c r="D66" s="242"/>
      <c r="E66" s="242">
        <v>4</v>
      </c>
      <c r="F66" s="242"/>
      <c r="G66" s="242">
        <v>5</v>
      </c>
      <c r="H66" s="242"/>
      <c r="I66" s="242"/>
    </row>
    <row r="67" spans="1:9" ht="51" customHeight="1">
      <c r="A67" s="111" t="s">
        <v>396</v>
      </c>
      <c r="B67" s="181"/>
      <c r="C67" s="181"/>
      <c r="D67" s="177"/>
      <c r="E67" s="182"/>
      <c r="F67" s="177"/>
      <c r="G67" s="183"/>
      <c r="H67" s="184"/>
      <c r="I67" s="185"/>
    </row>
    <row r="68" spans="1:9" ht="32.25" customHeight="1">
      <c r="A68" s="111" t="s">
        <v>397</v>
      </c>
      <c r="B68" s="181"/>
      <c r="C68" s="181"/>
      <c r="D68" s="177"/>
      <c r="E68" s="182"/>
      <c r="F68" s="177"/>
      <c r="G68" s="183"/>
      <c r="H68" s="184"/>
      <c r="I68" s="185"/>
    </row>
    <row r="69" spans="1:9" ht="25.5" customHeight="1">
      <c r="A69" s="111"/>
      <c r="B69" s="181"/>
      <c r="C69" s="181"/>
      <c r="D69" s="177"/>
      <c r="E69" s="182"/>
      <c r="F69" s="177"/>
      <c r="G69" s="183"/>
      <c r="H69" s="184"/>
      <c r="I69" s="185"/>
    </row>
    <row r="70" spans="1:9" ht="39" customHeight="1">
      <c r="A70" s="111" t="s">
        <v>398</v>
      </c>
      <c r="B70" s="181"/>
      <c r="C70" s="181"/>
      <c r="D70" s="177"/>
      <c r="E70" s="182"/>
      <c r="F70" s="177"/>
      <c r="G70" s="183"/>
      <c r="H70" s="184"/>
      <c r="I70" s="185"/>
    </row>
    <row r="71" spans="1:9" ht="18.75">
      <c r="A71" s="111" t="s">
        <v>397</v>
      </c>
      <c r="B71" s="181"/>
      <c r="C71" s="181"/>
      <c r="D71" s="177"/>
      <c r="E71" s="182"/>
      <c r="F71" s="177"/>
      <c r="G71" s="183"/>
      <c r="H71" s="184"/>
      <c r="I71" s="185"/>
    </row>
    <row r="72" spans="1:9" ht="24.75" customHeight="1">
      <c r="A72" s="111"/>
      <c r="B72" s="181"/>
      <c r="C72" s="181"/>
      <c r="D72" s="177"/>
      <c r="E72" s="182"/>
      <c r="F72" s="177"/>
      <c r="G72" s="183"/>
      <c r="H72" s="184"/>
      <c r="I72" s="185"/>
    </row>
    <row r="73" spans="1:9" ht="46.5" customHeight="1">
      <c r="A73" s="111" t="s">
        <v>399</v>
      </c>
      <c r="B73" s="181"/>
      <c r="C73" s="181"/>
      <c r="D73" s="177"/>
      <c r="E73" s="182"/>
      <c r="F73" s="177"/>
      <c r="G73" s="183"/>
      <c r="H73" s="184"/>
      <c r="I73" s="185"/>
    </row>
    <row r="74" spans="1:9" ht="21.75" customHeight="1">
      <c r="A74" s="111" t="s">
        <v>397</v>
      </c>
      <c r="B74" s="181"/>
      <c r="C74" s="181"/>
      <c r="D74" s="177"/>
      <c r="E74" s="182"/>
      <c r="F74" s="177"/>
      <c r="G74" s="183"/>
      <c r="H74" s="184"/>
      <c r="I74" s="185"/>
    </row>
    <row r="75" spans="1:9" ht="18.75">
      <c r="A75" s="111"/>
      <c r="B75" s="181"/>
      <c r="C75" s="181"/>
      <c r="D75" s="177"/>
      <c r="E75" s="182"/>
      <c r="F75" s="177"/>
      <c r="G75" s="183"/>
      <c r="H75" s="184"/>
      <c r="I75" s="185"/>
    </row>
    <row r="76" spans="1:9" ht="21.75" customHeight="1">
      <c r="A76" s="111" t="s">
        <v>223</v>
      </c>
      <c r="B76" s="181"/>
      <c r="C76" s="181"/>
      <c r="D76" s="186"/>
      <c r="E76" s="182"/>
      <c r="F76" s="186"/>
      <c r="G76" s="187"/>
      <c r="H76" s="184"/>
      <c r="I76" s="185"/>
    </row>
    <row r="77" spans="1:11" ht="18.75">
      <c r="A77" s="44"/>
      <c r="B77" s="44"/>
      <c r="C77" s="44"/>
      <c r="D77" s="170"/>
      <c r="E77" s="188"/>
      <c r="F77" s="188"/>
      <c r="G77" s="188"/>
      <c r="H77" s="75"/>
      <c r="I77" s="75"/>
      <c r="J77" s="75"/>
      <c r="K77" s="75"/>
    </row>
    <row r="78" spans="1:11" ht="18.75">
      <c r="A78" s="44"/>
      <c r="B78" s="44"/>
      <c r="C78" s="44"/>
      <c r="D78" s="170"/>
      <c r="E78" s="188"/>
      <c r="F78" s="188"/>
      <c r="G78" s="188"/>
      <c r="H78" s="75"/>
      <c r="I78" s="75"/>
      <c r="J78" s="75"/>
      <c r="K78" s="75"/>
    </row>
    <row r="79" spans="4:11" ht="14.25">
      <c r="D79" s="189"/>
      <c r="E79" s="189"/>
      <c r="F79" s="189"/>
      <c r="G79" s="189"/>
      <c r="H79" s="189"/>
      <c r="I79" s="189"/>
      <c r="J79" s="189"/>
      <c r="K79" s="189"/>
    </row>
    <row r="80" spans="4:11" ht="14.25">
      <c r="D80" s="189"/>
      <c r="E80" s="189"/>
      <c r="F80" s="189"/>
      <c r="G80" s="189"/>
      <c r="H80" s="189"/>
      <c r="I80" s="189"/>
      <c r="J80" s="189"/>
      <c r="K80" s="189"/>
    </row>
    <row r="81" spans="4:11" ht="14.25">
      <c r="D81" s="189"/>
      <c r="E81" s="189"/>
      <c r="F81" s="189"/>
      <c r="G81" s="189"/>
      <c r="H81" s="189"/>
      <c r="I81" s="189"/>
      <c r="J81" s="189"/>
      <c r="K81" s="189"/>
    </row>
    <row r="82" spans="4:11" ht="14.25">
      <c r="D82" s="189"/>
      <c r="E82" s="189"/>
      <c r="F82" s="189"/>
      <c r="G82" s="189"/>
      <c r="H82" s="189"/>
      <c r="I82" s="189"/>
      <c r="J82" s="189"/>
      <c r="K82" s="189"/>
    </row>
    <row r="83" spans="4:11" ht="14.25">
      <c r="D83" s="189"/>
      <c r="E83" s="189"/>
      <c r="F83" s="189"/>
      <c r="G83" s="189"/>
      <c r="H83" s="189"/>
      <c r="I83" s="189"/>
      <c r="J83" s="189"/>
      <c r="K83" s="189"/>
    </row>
  </sheetData>
  <sheetProtection/>
  <mergeCells count="74">
    <mergeCell ref="A6:I6"/>
    <mergeCell ref="A7:I7"/>
    <mergeCell ref="A8:I8"/>
    <mergeCell ref="A9:I9"/>
    <mergeCell ref="A10:I10"/>
    <mergeCell ref="A12:I12"/>
    <mergeCell ref="F14:G14"/>
    <mergeCell ref="H14:I14"/>
    <mergeCell ref="F15:G15"/>
    <mergeCell ref="H15:I15"/>
    <mergeCell ref="F16:G16"/>
    <mergeCell ref="H16:I16"/>
    <mergeCell ref="F17:G17"/>
    <mergeCell ref="H17:I17"/>
    <mergeCell ref="F18:G18"/>
    <mergeCell ref="H18:I18"/>
    <mergeCell ref="F19:G19"/>
    <mergeCell ref="H19:I19"/>
    <mergeCell ref="F20:G20"/>
    <mergeCell ref="H20:I20"/>
    <mergeCell ref="F21:G21"/>
    <mergeCell ref="H21:I21"/>
    <mergeCell ref="F22:G22"/>
    <mergeCell ref="H22:I22"/>
    <mergeCell ref="F23:G23"/>
    <mergeCell ref="H23:I23"/>
    <mergeCell ref="F24:G24"/>
    <mergeCell ref="H24:I24"/>
    <mergeCell ref="F25:G25"/>
    <mergeCell ref="H25:I25"/>
    <mergeCell ref="F26:G26"/>
    <mergeCell ref="H26:I26"/>
    <mergeCell ref="F27:G27"/>
    <mergeCell ref="H27:I27"/>
    <mergeCell ref="F28:G28"/>
    <mergeCell ref="H28:I28"/>
    <mergeCell ref="F29:G29"/>
    <mergeCell ref="H29:I29"/>
    <mergeCell ref="F30:G30"/>
    <mergeCell ref="H30:I30"/>
    <mergeCell ref="F31:G31"/>
    <mergeCell ref="H31:I31"/>
    <mergeCell ref="F32:G32"/>
    <mergeCell ref="H32:I32"/>
    <mergeCell ref="F33:G33"/>
    <mergeCell ref="H33:I33"/>
    <mergeCell ref="F34:G34"/>
    <mergeCell ref="H34:I34"/>
    <mergeCell ref="F35:G35"/>
    <mergeCell ref="H35:I35"/>
    <mergeCell ref="F36:G36"/>
    <mergeCell ref="H36:I36"/>
    <mergeCell ref="F37:G37"/>
    <mergeCell ref="H37:I37"/>
    <mergeCell ref="F38:G38"/>
    <mergeCell ref="H38:I38"/>
    <mergeCell ref="A42:I42"/>
    <mergeCell ref="A44:A45"/>
    <mergeCell ref="B44:C44"/>
    <mergeCell ref="D44:E44"/>
    <mergeCell ref="F44:G44"/>
    <mergeCell ref="H44:I44"/>
    <mergeCell ref="G56:I56"/>
    <mergeCell ref="G57:I57"/>
    <mergeCell ref="G58:I58"/>
    <mergeCell ref="G59:I59"/>
    <mergeCell ref="G60:I60"/>
    <mergeCell ref="G61:I61"/>
    <mergeCell ref="C65:D65"/>
    <mergeCell ref="E65:F65"/>
    <mergeCell ref="G65:I65"/>
    <mergeCell ref="C66:D66"/>
    <mergeCell ref="E66:F66"/>
    <mergeCell ref="G66:I66"/>
  </mergeCells>
  <printOptions/>
  <pageMargins left="0.9043307086614174" right="0" top="0.7783464566929134" bottom="0.3385826771653544" header="0.4826771653543307" footer="0.042913385826771656"/>
  <pageSetup fitToHeight="0" fitToWidth="0" orientation="portrait" pageOrder="overThenDown" paperSize="9" scale="58"/>
  <rowBreaks count="1" manualBreakCount="1">
    <brk id="41" max="0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G57"/>
  <sheetViews>
    <sheetView zoomScale="75" zoomScaleNormal="75" zoomScalePageLayoutView="0" workbookViewId="0" topLeftCell="A1">
      <selection activeCell="M6" sqref="M6"/>
    </sheetView>
  </sheetViews>
  <sheetFormatPr defaultColWidth="8.5" defaultRowHeight="14.25"/>
  <cols>
    <col min="1" max="1" width="18.69921875" style="44" customWidth="1"/>
    <col min="2" max="4" width="20" style="143" customWidth="1"/>
    <col min="5" max="5" width="19.5" style="44" customWidth="1"/>
    <col min="6" max="6" width="8.3984375" style="44" customWidth="1"/>
    <col min="7" max="7" width="11.69921875" style="44" customWidth="1"/>
    <col min="8" max="8" width="13" style="44" customWidth="1"/>
    <col min="9" max="9" width="12.5" style="44" customWidth="1"/>
    <col min="10" max="10" width="17.19921875" style="44" customWidth="1"/>
    <col min="11" max="11" width="15.3984375" style="44" customWidth="1"/>
    <col min="12" max="12" width="15.59765625" style="44" customWidth="1"/>
    <col min="13" max="15" width="15.5" style="44" customWidth="1"/>
    <col min="16" max="16" width="11.59765625" style="44" customWidth="1"/>
    <col min="17" max="17" width="10.09765625" style="44" customWidth="1"/>
    <col min="18" max="18" width="9.5" style="44" customWidth="1"/>
    <col min="19" max="19" width="10" style="44" customWidth="1"/>
    <col min="20" max="20" width="15.3984375" style="44" customWidth="1"/>
    <col min="21" max="21" width="8.5" style="44" customWidth="1"/>
    <col min="22" max="22" width="10.09765625" style="44" customWidth="1"/>
    <col min="23" max="24" width="8.5" style="44" customWidth="1"/>
    <col min="25" max="25" width="13.3984375" style="44" customWidth="1"/>
    <col min="26" max="26" width="11" style="44" customWidth="1"/>
    <col min="27" max="27" width="9.5" style="44" customWidth="1"/>
    <col min="28" max="28" width="12.59765625" style="44" customWidth="1"/>
    <col min="29" max="29" width="10.69921875" style="44" customWidth="1"/>
    <col min="30" max="16384" width="8.5" style="44" customWidth="1"/>
  </cols>
  <sheetData>
    <row r="1" spans="5:7" ht="18.75">
      <c r="E1" s="192"/>
      <c r="F1" s="192"/>
      <c r="G1" s="192"/>
    </row>
    <row r="2" spans="5:7" ht="18.75">
      <c r="E2" s="192"/>
      <c r="F2" s="192"/>
      <c r="G2" s="192"/>
    </row>
    <row r="3" spans="1:29" ht="18.75" customHeight="1">
      <c r="A3" s="262" t="s">
        <v>400</v>
      </c>
      <c r="B3" s="262"/>
      <c r="C3" s="262"/>
      <c r="D3" s="262"/>
      <c r="E3" s="262"/>
      <c r="F3" s="262"/>
      <c r="G3" s="262"/>
      <c r="H3" s="262"/>
      <c r="I3" s="262"/>
      <c r="J3" s="262"/>
      <c r="K3" s="262"/>
      <c r="L3" s="193"/>
      <c r="M3" s="193"/>
      <c r="N3" s="193"/>
      <c r="O3" s="193"/>
      <c r="P3" s="193"/>
      <c r="Q3" s="193"/>
      <c r="R3" s="193"/>
      <c r="S3" s="193"/>
      <c r="T3" s="193"/>
      <c r="U3" s="193"/>
      <c r="V3" s="193"/>
      <c r="W3" s="193"/>
      <c r="X3" s="193"/>
      <c r="Y3" s="193"/>
      <c r="Z3" s="193"/>
      <c r="AA3" s="193"/>
      <c r="AB3" s="193"/>
      <c r="AC3" s="193"/>
    </row>
    <row r="4" spans="1:29" ht="18.75">
      <c r="A4" s="194"/>
      <c r="B4" s="194"/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193"/>
      <c r="N4" s="193"/>
      <c r="O4" s="193"/>
      <c r="P4" s="193"/>
      <c r="Q4" s="193"/>
      <c r="R4" s="193"/>
      <c r="S4" s="193"/>
      <c r="T4" s="193"/>
      <c r="U4" s="193"/>
      <c r="V4" s="193"/>
      <c r="W4" s="193"/>
      <c r="X4" s="193"/>
      <c r="Y4" s="193"/>
      <c r="Z4" s="193"/>
      <c r="AA4" s="193"/>
      <c r="AB4" s="193"/>
      <c r="AC4" s="193"/>
    </row>
    <row r="5" spans="1:29" ht="18.75" customHeight="1">
      <c r="A5" s="254" t="s">
        <v>401</v>
      </c>
      <c r="B5" s="254" t="s">
        <v>402</v>
      </c>
      <c r="C5" s="254"/>
      <c r="D5" s="254"/>
      <c r="E5" s="235" t="s">
        <v>403</v>
      </c>
      <c r="F5" s="235" t="s">
        <v>404</v>
      </c>
      <c r="G5" s="235" t="s">
        <v>405</v>
      </c>
      <c r="H5" s="235" t="s">
        <v>406</v>
      </c>
      <c r="I5" s="235"/>
      <c r="J5" s="235"/>
      <c r="K5" s="235"/>
      <c r="L5" s="235"/>
      <c r="M5" s="50"/>
      <c r="N5" s="50"/>
      <c r="O5" s="50"/>
      <c r="P5" s="50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</row>
    <row r="6" spans="1:29" ht="61.5" customHeight="1">
      <c r="A6" s="254"/>
      <c r="B6" s="254"/>
      <c r="C6" s="254"/>
      <c r="D6" s="254"/>
      <c r="E6" s="235"/>
      <c r="F6" s="235"/>
      <c r="G6" s="235"/>
      <c r="H6" s="195" t="s">
        <v>407</v>
      </c>
      <c r="I6" s="8" t="s">
        <v>408</v>
      </c>
      <c r="J6" s="8" t="s">
        <v>91</v>
      </c>
      <c r="K6" s="8" t="s">
        <v>409</v>
      </c>
      <c r="L6" s="196" t="s">
        <v>217</v>
      </c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3"/>
      <c r="Z6" s="3"/>
      <c r="AA6" s="3"/>
      <c r="AB6" s="3"/>
      <c r="AC6" s="3"/>
    </row>
    <row r="7" spans="1:29" ht="18.75">
      <c r="A7" s="197">
        <v>1</v>
      </c>
      <c r="B7" s="271">
        <v>2</v>
      </c>
      <c r="C7" s="271"/>
      <c r="D7" s="271"/>
      <c r="E7" s="198">
        <v>3</v>
      </c>
      <c r="F7" s="198">
        <v>4</v>
      </c>
      <c r="G7" s="199">
        <v>5</v>
      </c>
      <c r="H7" s="198">
        <v>6</v>
      </c>
      <c r="I7" s="198">
        <v>7</v>
      </c>
      <c r="J7" s="198">
        <v>8</v>
      </c>
      <c r="K7" s="198">
        <v>9</v>
      </c>
      <c r="L7" s="200">
        <v>10</v>
      </c>
      <c r="M7" s="201"/>
      <c r="N7" s="201"/>
      <c r="O7" s="201"/>
      <c r="P7" s="201"/>
      <c r="Q7" s="201"/>
      <c r="R7" s="201"/>
      <c r="S7" s="201"/>
      <c r="T7" s="201"/>
      <c r="U7" s="201"/>
      <c r="V7" s="201"/>
      <c r="W7" s="145"/>
      <c r="X7" s="145"/>
      <c r="Y7" s="145"/>
      <c r="Z7" s="145"/>
      <c r="AA7" s="145"/>
      <c r="AB7" s="145"/>
      <c r="AC7" s="145"/>
    </row>
    <row r="8" spans="1:29" ht="18.75">
      <c r="A8" s="197"/>
      <c r="B8" s="264"/>
      <c r="C8" s="264"/>
      <c r="D8" s="264"/>
      <c r="E8" s="198"/>
      <c r="F8" s="198"/>
      <c r="G8" s="202">
        <v>0</v>
      </c>
      <c r="H8" s="203"/>
      <c r="I8" s="203"/>
      <c r="J8" s="203"/>
      <c r="K8" s="203"/>
      <c r="L8" s="204"/>
      <c r="M8" s="205"/>
      <c r="N8" s="205"/>
      <c r="O8" s="205"/>
      <c r="P8" s="205"/>
      <c r="Q8" s="205"/>
      <c r="R8" s="205"/>
      <c r="S8" s="205"/>
      <c r="T8" s="205"/>
      <c r="U8" s="205"/>
      <c r="V8" s="205"/>
      <c r="W8" s="205"/>
      <c r="X8" s="205"/>
      <c r="Y8" s="205"/>
      <c r="Z8" s="205"/>
      <c r="AA8" s="205"/>
      <c r="AB8" s="205"/>
      <c r="AC8" s="205"/>
    </row>
    <row r="9" spans="1:29" ht="18.75">
      <c r="A9" s="197"/>
      <c r="B9" s="264"/>
      <c r="C9" s="264"/>
      <c r="D9" s="264"/>
      <c r="E9" s="198"/>
      <c r="F9" s="198"/>
      <c r="G9" s="202">
        <v>0</v>
      </c>
      <c r="H9" s="203"/>
      <c r="I9" s="203"/>
      <c r="J9" s="203"/>
      <c r="K9" s="203"/>
      <c r="L9" s="204"/>
      <c r="M9" s="205"/>
      <c r="N9" s="205"/>
      <c r="O9" s="205"/>
      <c r="P9" s="205"/>
      <c r="Q9" s="205"/>
      <c r="R9" s="205"/>
      <c r="S9" s="205"/>
      <c r="T9" s="205"/>
      <c r="U9" s="205"/>
      <c r="V9" s="205"/>
      <c r="W9" s="205"/>
      <c r="X9" s="205"/>
      <c r="Y9" s="205"/>
      <c r="Z9" s="205"/>
      <c r="AA9" s="205"/>
      <c r="AB9" s="205"/>
      <c r="AC9" s="205"/>
    </row>
    <row r="10" spans="1:29" ht="18.75">
      <c r="A10" s="197"/>
      <c r="B10" s="264"/>
      <c r="C10" s="264"/>
      <c r="D10" s="264"/>
      <c r="E10" s="198"/>
      <c r="F10" s="198"/>
      <c r="G10" s="202">
        <v>0</v>
      </c>
      <c r="H10" s="203"/>
      <c r="I10" s="203"/>
      <c r="J10" s="203"/>
      <c r="K10" s="203"/>
      <c r="L10" s="204"/>
      <c r="M10" s="205"/>
      <c r="N10" s="205"/>
      <c r="O10" s="205"/>
      <c r="P10" s="205"/>
      <c r="Q10" s="205"/>
      <c r="R10" s="205"/>
      <c r="S10" s="205"/>
      <c r="T10" s="205"/>
      <c r="U10" s="205"/>
      <c r="V10" s="205"/>
      <c r="W10" s="205"/>
      <c r="X10" s="205"/>
      <c r="Y10" s="205"/>
      <c r="Z10" s="205"/>
      <c r="AA10" s="205"/>
      <c r="AB10" s="205"/>
      <c r="AC10" s="205"/>
    </row>
    <row r="11" spans="1:29" ht="18.75">
      <c r="A11" s="197"/>
      <c r="B11" s="264"/>
      <c r="C11" s="264"/>
      <c r="D11" s="264"/>
      <c r="E11" s="198"/>
      <c r="F11" s="198"/>
      <c r="G11" s="202">
        <v>0</v>
      </c>
      <c r="H11" s="203"/>
      <c r="I11" s="203"/>
      <c r="J11" s="203"/>
      <c r="K11" s="203"/>
      <c r="L11" s="204"/>
      <c r="M11" s="205"/>
      <c r="N11" s="205"/>
      <c r="O11" s="205"/>
      <c r="P11" s="205"/>
      <c r="Q11" s="205"/>
      <c r="R11" s="205"/>
      <c r="S11" s="205"/>
      <c r="T11" s="205"/>
      <c r="U11" s="205"/>
      <c r="V11" s="205"/>
      <c r="W11" s="205"/>
      <c r="X11" s="205"/>
      <c r="Y11" s="205"/>
      <c r="Z11" s="205"/>
      <c r="AA11" s="205"/>
      <c r="AB11" s="205"/>
      <c r="AC11" s="205"/>
    </row>
    <row r="12" spans="1:29" ht="18.75">
      <c r="A12" s="206" t="s">
        <v>223</v>
      </c>
      <c r="B12" s="264"/>
      <c r="C12" s="264"/>
      <c r="D12" s="264"/>
      <c r="E12" s="11"/>
      <c r="F12" s="207"/>
      <c r="G12" s="208">
        <v>0</v>
      </c>
      <c r="H12" s="11"/>
      <c r="I12" s="11"/>
      <c r="J12" s="11"/>
      <c r="K12" s="11"/>
      <c r="L12" s="209"/>
      <c r="M12" s="191"/>
      <c r="N12" s="191"/>
      <c r="O12" s="191"/>
      <c r="P12" s="191"/>
      <c r="Q12" s="191"/>
      <c r="R12" s="191"/>
      <c r="S12" s="191"/>
      <c r="T12" s="191"/>
      <c r="U12" s="191"/>
      <c r="V12" s="191"/>
      <c r="W12" s="191"/>
      <c r="X12" s="191"/>
      <c r="Y12" s="191"/>
      <c r="Z12" s="191"/>
      <c r="AA12" s="191"/>
      <c r="AB12" s="191"/>
      <c r="AC12" s="191"/>
    </row>
    <row r="13" spans="1:29" ht="18.75">
      <c r="A13" s="136"/>
      <c r="B13" s="136"/>
      <c r="C13" s="136"/>
      <c r="D13" s="136"/>
      <c r="E13" s="136"/>
      <c r="F13" s="136"/>
      <c r="G13" s="136"/>
      <c r="H13" s="136"/>
      <c r="I13" s="136"/>
      <c r="J13" s="136"/>
      <c r="K13" s="136"/>
      <c r="L13" s="136"/>
      <c r="M13" s="134"/>
      <c r="N13" s="134"/>
      <c r="O13" s="134"/>
      <c r="P13" s="134"/>
      <c r="Q13" s="210"/>
      <c r="R13" s="210"/>
      <c r="S13" s="210"/>
      <c r="T13" s="210"/>
      <c r="U13" s="210"/>
      <c r="V13" s="210"/>
      <c r="W13" s="211"/>
      <c r="X13" s="211"/>
      <c r="Y13" s="211"/>
      <c r="Z13" s="211"/>
      <c r="AA13" s="211"/>
      <c r="AB13" s="211"/>
      <c r="AC13" s="211"/>
    </row>
    <row r="14" spans="1:29" ht="18.75" customHeight="1">
      <c r="A14" s="262" t="s">
        <v>410</v>
      </c>
      <c r="B14" s="262"/>
      <c r="C14" s="262"/>
      <c r="D14" s="262"/>
      <c r="E14" s="262"/>
      <c r="F14" s="262"/>
      <c r="G14" s="262"/>
      <c r="H14" s="262"/>
      <c r="I14" s="262"/>
      <c r="J14" s="146"/>
      <c r="K14" s="146"/>
      <c r="L14" s="146"/>
      <c r="M14" s="146"/>
      <c r="N14" s="146"/>
      <c r="O14" s="146"/>
      <c r="P14" s="146"/>
      <c r="Q14" s="146"/>
      <c r="R14" s="146"/>
      <c r="S14" s="146"/>
      <c r="T14" s="146"/>
      <c r="U14" s="146"/>
      <c r="V14" s="146"/>
      <c r="W14" s="146"/>
      <c r="X14" s="146"/>
      <c r="Y14" s="146"/>
      <c r="Z14" s="146"/>
      <c r="AA14" s="146"/>
      <c r="AB14" s="146"/>
      <c r="AC14" s="146"/>
    </row>
    <row r="15" spans="1:29" ht="18.75">
      <c r="A15" s="146"/>
      <c r="B15" s="146"/>
      <c r="C15" s="146"/>
      <c r="D15" s="146"/>
      <c r="E15" s="146"/>
      <c r="F15" s="146"/>
      <c r="G15" s="146"/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46"/>
      <c r="S15" s="146"/>
      <c r="T15" s="146"/>
      <c r="U15" s="146"/>
      <c r="V15" s="146"/>
      <c r="W15" s="146"/>
      <c r="X15" s="146"/>
      <c r="Y15" s="146"/>
      <c r="Z15" s="146"/>
      <c r="AA15" s="146"/>
      <c r="AB15" s="146"/>
      <c r="AC15" s="146"/>
    </row>
    <row r="16" spans="1:29" ht="18.75" customHeight="1">
      <c r="A16" s="254" t="s">
        <v>401</v>
      </c>
      <c r="B16" s="254" t="s">
        <v>411</v>
      </c>
      <c r="C16" s="254"/>
      <c r="D16" s="254"/>
      <c r="E16" s="235" t="s">
        <v>402</v>
      </c>
      <c r="F16" s="235" t="s">
        <v>404</v>
      </c>
      <c r="G16" s="235" t="s">
        <v>412</v>
      </c>
      <c r="H16" s="235" t="s">
        <v>413</v>
      </c>
      <c r="I16" s="235"/>
      <c r="J16" s="235"/>
      <c r="K16" s="235"/>
      <c r="L16" s="235"/>
      <c r="M16" s="50"/>
      <c r="N16" s="50"/>
      <c r="O16" s="50"/>
      <c r="P16" s="50"/>
      <c r="Q16" s="50"/>
      <c r="R16" s="50"/>
      <c r="S16" s="50"/>
      <c r="T16" s="50"/>
      <c r="U16" s="50"/>
      <c r="V16" s="3"/>
      <c r="W16" s="3"/>
      <c r="X16" s="3"/>
      <c r="Y16" s="3"/>
      <c r="Z16" s="3"/>
      <c r="AA16" s="3"/>
      <c r="AB16" s="3"/>
      <c r="AC16" s="3"/>
    </row>
    <row r="17" spans="1:29" ht="18.75" customHeight="1">
      <c r="A17" s="254"/>
      <c r="B17" s="254"/>
      <c r="C17" s="254"/>
      <c r="D17" s="254"/>
      <c r="E17" s="235"/>
      <c r="F17" s="235"/>
      <c r="G17" s="235"/>
      <c r="H17" s="235" t="s">
        <v>414</v>
      </c>
      <c r="I17" s="235" t="s">
        <v>415</v>
      </c>
      <c r="J17" s="235"/>
      <c r="K17" s="235"/>
      <c r="L17" s="235"/>
      <c r="M17" s="50"/>
      <c r="N17" s="50"/>
      <c r="O17" s="50"/>
      <c r="P17" s="50"/>
      <c r="Q17" s="50"/>
      <c r="R17" s="50"/>
      <c r="S17" s="50"/>
      <c r="T17" s="50"/>
      <c r="U17" s="50"/>
      <c r="V17" s="3"/>
      <c r="W17" s="3"/>
      <c r="X17" s="3"/>
      <c r="Y17" s="3"/>
      <c r="Z17" s="3"/>
      <c r="AA17" s="3"/>
      <c r="AB17" s="3"/>
      <c r="AC17" s="3"/>
    </row>
    <row r="18" spans="1:29" ht="37.5" customHeight="1">
      <c r="A18" s="254"/>
      <c r="B18" s="254"/>
      <c r="C18" s="254"/>
      <c r="D18" s="254"/>
      <c r="E18" s="235"/>
      <c r="F18" s="235"/>
      <c r="G18" s="235"/>
      <c r="H18" s="235"/>
      <c r="I18" s="8" t="s">
        <v>416</v>
      </c>
      <c r="J18" s="8" t="s">
        <v>417</v>
      </c>
      <c r="K18" s="8" t="s">
        <v>418</v>
      </c>
      <c r="L18" s="8" t="s">
        <v>419</v>
      </c>
      <c r="M18" s="50"/>
      <c r="N18" s="50"/>
      <c r="O18" s="50"/>
      <c r="P18" s="50"/>
      <c r="Q18" s="50"/>
      <c r="R18" s="50"/>
      <c r="S18" s="50"/>
      <c r="T18" s="50"/>
      <c r="U18" s="50"/>
      <c r="V18" s="3"/>
      <c r="W18" s="3"/>
      <c r="X18" s="3"/>
      <c r="Y18" s="3"/>
      <c r="Z18" s="3"/>
      <c r="AA18" s="3"/>
      <c r="AB18" s="3"/>
      <c r="AC18" s="3"/>
    </row>
    <row r="19" spans="1:29" ht="18.75">
      <c r="A19" s="197">
        <v>1</v>
      </c>
      <c r="B19" s="271">
        <v>2</v>
      </c>
      <c r="C19" s="271"/>
      <c r="D19" s="271"/>
      <c r="E19" s="198">
        <v>3</v>
      </c>
      <c r="F19" s="198">
        <v>4</v>
      </c>
      <c r="G19" s="198">
        <v>5</v>
      </c>
      <c r="H19" s="198">
        <v>6</v>
      </c>
      <c r="I19" s="198">
        <v>7</v>
      </c>
      <c r="J19" s="198">
        <v>8</v>
      </c>
      <c r="K19" s="198">
        <v>9</v>
      </c>
      <c r="L19" s="198">
        <v>10</v>
      </c>
      <c r="M19" s="201"/>
      <c r="N19" s="201"/>
      <c r="O19" s="201"/>
      <c r="P19" s="201"/>
      <c r="Q19" s="201"/>
      <c r="R19" s="201"/>
      <c r="S19" s="201"/>
      <c r="T19" s="201"/>
      <c r="U19" s="201"/>
      <c r="V19" s="201"/>
      <c r="W19" s="201"/>
      <c r="X19" s="145"/>
      <c r="Y19" s="145"/>
      <c r="Z19" s="145"/>
      <c r="AA19" s="145"/>
      <c r="AB19" s="145"/>
      <c r="AC19" s="145"/>
    </row>
    <row r="20" spans="1:29" ht="18.75">
      <c r="A20" s="212"/>
      <c r="B20" s="264"/>
      <c r="C20" s="264"/>
      <c r="D20" s="264"/>
      <c r="E20" s="213"/>
      <c r="F20" s="213"/>
      <c r="G20" s="213"/>
      <c r="H20" s="214">
        <v>0</v>
      </c>
      <c r="I20" s="203"/>
      <c r="J20" s="203"/>
      <c r="K20" s="203"/>
      <c r="L20" s="203"/>
      <c r="M20" s="215"/>
      <c r="N20" s="215"/>
      <c r="O20" s="215"/>
      <c r="P20" s="215"/>
      <c r="Q20" s="216"/>
      <c r="R20" s="216"/>
      <c r="S20" s="216"/>
      <c r="T20" s="216"/>
      <c r="U20" s="216"/>
      <c r="V20" s="205"/>
      <c r="W20" s="205"/>
      <c r="X20" s="205"/>
      <c r="Y20" s="205"/>
      <c r="Z20" s="205"/>
      <c r="AA20" s="205"/>
      <c r="AB20" s="205"/>
      <c r="AC20" s="205"/>
    </row>
    <row r="21" spans="1:29" ht="18.75">
      <c r="A21" s="212"/>
      <c r="B21" s="264"/>
      <c r="C21" s="264"/>
      <c r="D21" s="264"/>
      <c r="E21" s="213"/>
      <c r="F21" s="213"/>
      <c r="G21" s="213"/>
      <c r="H21" s="214">
        <v>0</v>
      </c>
      <c r="I21" s="203"/>
      <c r="J21" s="203"/>
      <c r="K21" s="203"/>
      <c r="L21" s="203"/>
      <c r="M21" s="215"/>
      <c r="N21" s="215"/>
      <c r="O21" s="215"/>
      <c r="P21" s="215"/>
      <c r="Q21" s="216"/>
      <c r="R21" s="216"/>
      <c r="S21" s="216"/>
      <c r="T21" s="216"/>
      <c r="U21" s="216"/>
      <c r="V21" s="205"/>
      <c r="W21" s="205"/>
      <c r="X21" s="205"/>
      <c r="Y21" s="205"/>
      <c r="Z21" s="205"/>
      <c r="AA21" s="205"/>
      <c r="AB21" s="205"/>
      <c r="AC21" s="205"/>
    </row>
    <row r="22" spans="1:29" ht="18.75">
      <c r="A22" s="212"/>
      <c r="B22" s="264"/>
      <c r="C22" s="264"/>
      <c r="D22" s="264"/>
      <c r="E22" s="213"/>
      <c r="F22" s="213"/>
      <c r="G22" s="213"/>
      <c r="H22" s="214">
        <v>0</v>
      </c>
      <c r="I22" s="203"/>
      <c r="J22" s="203"/>
      <c r="K22" s="203"/>
      <c r="L22" s="203"/>
      <c r="M22" s="215"/>
      <c r="N22" s="215"/>
      <c r="O22" s="215"/>
      <c r="P22" s="215"/>
      <c r="Q22" s="216"/>
      <c r="R22" s="216"/>
      <c r="S22" s="216"/>
      <c r="T22" s="216"/>
      <c r="U22" s="216"/>
      <c r="V22" s="205"/>
      <c r="W22" s="205"/>
      <c r="X22" s="205"/>
      <c r="Y22" s="205"/>
      <c r="Z22" s="205"/>
      <c r="AA22" s="205"/>
      <c r="AB22" s="205"/>
      <c r="AC22" s="205"/>
    </row>
    <row r="23" spans="1:29" ht="18.75">
      <c r="A23" s="212"/>
      <c r="B23" s="264"/>
      <c r="C23" s="264"/>
      <c r="D23" s="264"/>
      <c r="E23" s="213"/>
      <c r="F23" s="213"/>
      <c r="G23" s="213"/>
      <c r="H23" s="214">
        <v>0</v>
      </c>
      <c r="I23" s="203"/>
      <c r="J23" s="203"/>
      <c r="K23" s="203"/>
      <c r="L23" s="203"/>
      <c r="M23" s="215"/>
      <c r="N23" s="215"/>
      <c r="O23" s="215"/>
      <c r="P23" s="215"/>
      <c r="Q23" s="216"/>
      <c r="R23" s="216"/>
      <c r="S23" s="216"/>
      <c r="T23" s="216"/>
      <c r="U23" s="216"/>
      <c r="V23" s="205"/>
      <c r="W23" s="205"/>
      <c r="X23" s="205"/>
      <c r="Y23" s="205"/>
      <c r="Z23" s="205"/>
      <c r="AA23" s="205"/>
      <c r="AB23" s="205"/>
      <c r="AC23" s="205"/>
    </row>
    <row r="24" spans="1:29" ht="18.75">
      <c r="A24" s="206" t="s">
        <v>223</v>
      </c>
      <c r="B24" s="264"/>
      <c r="C24" s="264"/>
      <c r="D24" s="264"/>
      <c r="E24" s="206"/>
      <c r="F24" s="206"/>
      <c r="G24" s="206"/>
      <c r="H24" s="217">
        <v>0</v>
      </c>
      <c r="I24" s="206"/>
      <c r="J24" s="206"/>
      <c r="K24" s="206"/>
      <c r="L24" s="206"/>
      <c r="M24" s="167"/>
      <c r="N24" s="167"/>
      <c r="O24" s="167"/>
      <c r="P24" s="167"/>
      <c r="Q24" s="167"/>
      <c r="R24" s="167"/>
      <c r="S24" s="167"/>
      <c r="T24" s="167"/>
      <c r="U24" s="167"/>
      <c r="V24" s="191"/>
      <c r="W24" s="191"/>
      <c r="X24" s="191"/>
      <c r="Y24" s="191"/>
      <c r="Z24" s="191"/>
      <c r="AA24" s="191"/>
      <c r="AB24" s="191"/>
      <c r="AC24" s="191"/>
    </row>
    <row r="25" spans="1:29" ht="18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Q25" s="218"/>
      <c r="R25" s="218"/>
      <c r="S25" s="218"/>
      <c r="T25" s="218"/>
      <c r="U25" s="218"/>
      <c r="AC25" s="218"/>
    </row>
    <row r="26" spans="1:29" ht="18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Q26" s="218"/>
      <c r="R26" s="218"/>
      <c r="S26" s="218"/>
      <c r="T26" s="218"/>
      <c r="U26" s="218"/>
      <c r="AC26" s="218"/>
    </row>
    <row r="27" spans="1:29" ht="18.75" customHeight="1">
      <c r="A27" s="262" t="s">
        <v>420</v>
      </c>
      <c r="B27" s="262"/>
      <c r="C27" s="262"/>
      <c r="D27" s="262"/>
      <c r="E27" s="262"/>
      <c r="F27" s="262"/>
      <c r="G27" s="262"/>
      <c r="H27" s="146"/>
      <c r="I27" s="146"/>
      <c r="J27" s="146"/>
      <c r="K27" s="146"/>
      <c r="L27" s="146"/>
      <c r="M27" s="146"/>
      <c r="N27" s="146"/>
      <c r="O27" s="146"/>
      <c r="P27" s="146"/>
      <c r="Q27" s="146"/>
      <c r="R27" s="146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</row>
    <row r="28" spans="1:29" ht="18.75">
      <c r="A28" s="219"/>
      <c r="B28" s="219"/>
      <c r="C28" s="219"/>
      <c r="D28" s="219"/>
      <c r="E28" s="219"/>
      <c r="F28" s="219"/>
      <c r="G28" s="219"/>
      <c r="H28" s="219"/>
      <c r="I28" s="220"/>
      <c r="J28" s="220"/>
      <c r="K28" s="220"/>
      <c r="L28" s="220"/>
      <c r="M28" s="220"/>
      <c r="N28" s="220"/>
      <c r="O28" s="220"/>
      <c r="P28" s="220"/>
      <c r="Q28" s="220"/>
      <c r="R28" s="220"/>
      <c r="S28" s="220"/>
      <c r="T28" s="220"/>
      <c r="U28" s="220"/>
      <c r="V28" s="219"/>
      <c r="W28" s="270" t="s">
        <v>421</v>
      </c>
      <c r="X28" s="270"/>
      <c r="Y28" s="270"/>
      <c r="Z28" s="270"/>
      <c r="AA28" s="270"/>
      <c r="AB28" s="270"/>
      <c r="AC28" s="270"/>
    </row>
    <row r="29" spans="1:29" ht="18.75" customHeight="1">
      <c r="A29" s="235" t="s">
        <v>401</v>
      </c>
      <c r="B29" s="235" t="s">
        <v>422</v>
      </c>
      <c r="C29" s="235"/>
      <c r="D29" s="235"/>
      <c r="E29" s="235" t="s">
        <v>423</v>
      </c>
      <c r="F29" s="235"/>
      <c r="G29" s="235"/>
      <c r="H29" s="235"/>
      <c r="I29" s="235"/>
      <c r="J29" s="235" t="s">
        <v>424</v>
      </c>
      <c r="K29" s="235"/>
      <c r="L29" s="235"/>
      <c r="M29" s="235"/>
      <c r="N29" s="235"/>
      <c r="O29" s="235" t="s">
        <v>425</v>
      </c>
      <c r="P29" s="235"/>
      <c r="Q29" s="235"/>
      <c r="R29" s="235"/>
      <c r="S29" s="235"/>
      <c r="T29" s="235" t="s">
        <v>426</v>
      </c>
      <c r="U29" s="235"/>
      <c r="V29" s="235"/>
      <c r="W29" s="235"/>
      <c r="X29" s="235"/>
      <c r="Y29" s="235" t="s">
        <v>223</v>
      </c>
      <c r="Z29" s="235"/>
      <c r="AA29" s="235"/>
      <c r="AB29" s="235"/>
      <c r="AC29" s="235"/>
    </row>
    <row r="30" spans="1:29" ht="25.5" customHeight="1">
      <c r="A30" s="235"/>
      <c r="B30" s="235"/>
      <c r="C30" s="235"/>
      <c r="D30" s="235"/>
      <c r="E30" s="235" t="s">
        <v>427</v>
      </c>
      <c r="F30" s="235" t="s">
        <v>415</v>
      </c>
      <c r="G30" s="235"/>
      <c r="H30" s="235"/>
      <c r="I30" s="235"/>
      <c r="J30" s="235" t="s">
        <v>427</v>
      </c>
      <c r="K30" s="235" t="s">
        <v>415</v>
      </c>
      <c r="L30" s="235"/>
      <c r="M30" s="235"/>
      <c r="N30" s="235"/>
      <c r="O30" s="235" t="s">
        <v>427</v>
      </c>
      <c r="P30" s="235" t="s">
        <v>415</v>
      </c>
      <c r="Q30" s="235"/>
      <c r="R30" s="235"/>
      <c r="S30" s="235"/>
      <c r="T30" s="235" t="s">
        <v>427</v>
      </c>
      <c r="U30" s="235" t="s">
        <v>415</v>
      </c>
      <c r="V30" s="235"/>
      <c r="W30" s="235"/>
      <c r="X30" s="235"/>
      <c r="Y30" s="235" t="s">
        <v>427</v>
      </c>
      <c r="Z30" s="235" t="s">
        <v>415</v>
      </c>
      <c r="AA30" s="235"/>
      <c r="AB30" s="235"/>
      <c r="AC30" s="235"/>
    </row>
    <row r="31" spans="1:29" ht="18.75">
      <c r="A31" s="235"/>
      <c r="B31" s="235"/>
      <c r="C31" s="235"/>
      <c r="D31" s="235"/>
      <c r="E31" s="235"/>
      <c r="F31" s="8" t="s">
        <v>416</v>
      </c>
      <c r="G31" s="8" t="s">
        <v>417</v>
      </c>
      <c r="H31" s="8" t="s">
        <v>418</v>
      </c>
      <c r="I31" s="8" t="s">
        <v>419</v>
      </c>
      <c r="J31" s="235"/>
      <c r="K31" s="8" t="s">
        <v>416</v>
      </c>
      <c r="L31" s="8" t="s">
        <v>417</v>
      </c>
      <c r="M31" s="8" t="s">
        <v>418</v>
      </c>
      <c r="N31" s="8" t="s">
        <v>419</v>
      </c>
      <c r="O31" s="235"/>
      <c r="P31" s="8" t="s">
        <v>428</v>
      </c>
      <c r="Q31" s="8" t="s">
        <v>429</v>
      </c>
      <c r="R31" s="8" t="s">
        <v>430</v>
      </c>
      <c r="S31" s="8" t="s">
        <v>20</v>
      </c>
      <c r="T31" s="235"/>
      <c r="U31" s="8" t="s">
        <v>428</v>
      </c>
      <c r="V31" s="8" t="s">
        <v>429</v>
      </c>
      <c r="W31" s="8" t="s">
        <v>430</v>
      </c>
      <c r="X31" s="8" t="s">
        <v>20</v>
      </c>
      <c r="Y31" s="235"/>
      <c r="Z31" s="8" t="s">
        <v>428</v>
      </c>
      <c r="AA31" s="8" t="s">
        <v>429</v>
      </c>
      <c r="AB31" s="8" t="s">
        <v>430</v>
      </c>
      <c r="AC31" s="8" t="s">
        <v>20</v>
      </c>
    </row>
    <row r="32" spans="1:29" ht="19.5" customHeight="1">
      <c r="A32" s="8">
        <v>1</v>
      </c>
      <c r="B32" s="235">
        <v>2</v>
      </c>
      <c r="C32" s="235"/>
      <c r="D32" s="235"/>
      <c r="E32" s="8">
        <v>3</v>
      </c>
      <c r="F32" s="8">
        <v>4</v>
      </c>
      <c r="G32" s="8">
        <v>5</v>
      </c>
      <c r="H32" s="8">
        <v>6</v>
      </c>
      <c r="I32" s="8">
        <v>7</v>
      </c>
      <c r="J32" s="8">
        <v>8</v>
      </c>
      <c r="K32" s="8">
        <v>9</v>
      </c>
      <c r="L32" s="8">
        <v>10</v>
      </c>
      <c r="M32" s="8">
        <v>11</v>
      </c>
      <c r="N32" s="8">
        <v>12</v>
      </c>
      <c r="O32" s="8">
        <v>13</v>
      </c>
      <c r="P32" s="8">
        <v>14</v>
      </c>
      <c r="Q32" s="8">
        <v>15</v>
      </c>
      <c r="R32" s="8">
        <v>16</v>
      </c>
      <c r="S32" s="8">
        <v>17</v>
      </c>
      <c r="T32" s="8">
        <v>18</v>
      </c>
      <c r="U32" s="8">
        <v>19</v>
      </c>
      <c r="V32" s="7">
        <v>20</v>
      </c>
      <c r="W32" s="7">
        <v>21</v>
      </c>
      <c r="X32" s="7">
        <v>22</v>
      </c>
      <c r="Y32" s="7">
        <v>23</v>
      </c>
      <c r="Z32" s="7">
        <v>24</v>
      </c>
      <c r="AA32" s="7">
        <v>25</v>
      </c>
      <c r="AB32" s="7">
        <v>26</v>
      </c>
      <c r="AC32" s="7">
        <v>27</v>
      </c>
    </row>
    <row r="33" spans="1:29" ht="19.5" customHeight="1">
      <c r="A33" s="8">
        <v>1</v>
      </c>
      <c r="B33" s="269" t="s">
        <v>431</v>
      </c>
      <c r="C33" s="269"/>
      <c r="D33" s="269"/>
      <c r="E33" s="9"/>
      <c r="F33" s="9"/>
      <c r="G33" s="9"/>
      <c r="H33" s="9"/>
      <c r="I33" s="9"/>
      <c r="J33" s="139">
        <v>40000</v>
      </c>
      <c r="K33" s="139"/>
      <c r="L33" s="139"/>
      <c r="M33" s="139">
        <v>40000</v>
      </c>
      <c r="N33" s="139"/>
      <c r="O33" s="9"/>
      <c r="P33" s="9"/>
      <c r="Q33" s="9"/>
      <c r="R33" s="9"/>
      <c r="S33" s="9"/>
      <c r="T33" s="9"/>
      <c r="U33" s="9"/>
      <c r="V33" s="16"/>
      <c r="W33" s="16"/>
      <c r="X33" s="16"/>
      <c r="Y33" s="139">
        <v>40000</v>
      </c>
      <c r="Z33" s="139"/>
      <c r="AA33" s="139"/>
      <c r="AB33" s="139">
        <v>40000</v>
      </c>
      <c r="AC33" s="139"/>
    </row>
    <row r="34" spans="1:29" ht="38.25" customHeight="1">
      <c r="A34" s="8">
        <v>2</v>
      </c>
      <c r="B34" s="269" t="s">
        <v>432</v>
      </c>
      <c r="C34" s="269"/>
      <c r="D34" s="269"/>
      <c r="E34" s="9"/>
      <c r="F34" s="9"/>
      <c r="G34" s="9"/>
      <c r="H34" s="9"/>
      <c r="I34" s="9"/>
      <c r="J34" s="139">
        <v>2800</v>
      </c>
      <c r="K34" s="139">
        <v>1400</v>
      </c>
      <c r="L34" s="139"/>
      <c r="M34" s="139"/>
      <c r="N34" s="139">
        <v>1400</v>
      </c>
      <c r="O34" s="9"/>
      <c r="P34" s="9"/>
      <c r="Q34" s="9"/>
      <c r="R34" s="9"/>
      <c r="S34" s="9"/>
      <c r="T34" s="9"/>
      <c r="U34" s="9"/>
      <c r="V34" s="16"/>
      <c r="W34" s="16"/>
      <c r="X34" s="16"/>
      <c r="Y34" s="139">
        <v>2800</v>
      </c>
      <c r="Z34" s="139">
        <v>1400</v>
      </c>
      <c r="AA34" s="139"/>
      <c r="AB34" s="139"/>
      <c r="AC34" s="139">
        <v>1400</v>
      </c>
    </row>
    <row r="35" spans="1:29" ht="57" customHeight="1">
      <c r="A35" s="190">
        <v>3</v>
      </c>
      <c r="B35" s="268" t="s">
        <v>433</v>
      </c>
      <c r="C35" s="268"/>
      <c r="D35" s="268"/>
      <c r="E35" s="139"/>
      <c r="F35" s="221"/>
      <c r="G35" s="221"/>
      <c r="H35" s="222"/>
      <c r="I35" s="222"/>
      <c r="J35" s="139">
        <f>K35+L35+M35+N35</f>
        <v>10587</v>
      </c>
      <c r="K35" s="139">
        <v>0</v>
      </c>
      <c r="L35" s="139">
        <v>2000</v>
      </c>
      <c r="M35" s="139">
        <v>2030.6</v>
      </c>
      <c r="N35" s="139">
        <v>6556.4</v>
      </c>
      <c r="O35" s="14"/>
      <c r="P35" s="32"/>
      <c r="Q35" s="32"/>
      <c r="R35" s="32"/>
      <c r="S35" s="32"/>
      <c r="T35" s="14"/>
      <c r="U35" s="223"/>
      <c r="V35" s="223"/>
      <c r="W35" s="223"/>
      <c r="X35" s="223"/>
      <c r="Y35" s="139">
        <f>Z35+AA35+AB35+AC35</f>
        <v>10587</v>
      </c>
      <c r="Z35" s="139">
        <v>0</v>
      </c>
      <c r="AA35" s="139">
        <v>2000</v>
      </c>
      <c r="AB35" s="139">
        <v>2030.6</v>
      </c>
      <c r="AC35" s="139">
        <v>6556.4</v>
      </c>
    </row>
    <row r="36" spans="1:29" ht="39" customHeight="1">
      <c r="A36" s="190"/>
      <c r="B36" s="268" t="s">
        <v>434</v>
      </c>
      <c r="C36" s="268"/>
      <c r="D36" s="268"/>
      <c r="E36" s="139"/>
      <c r="F36" s="221"/>
      <c r="G36" s="221"/>
      <c r="H36" s="222"/>
      <c r="I36" s="222"/>
      <c r="J36" s="139">
        <v>2030.6</v>
      </c>
      <c r="K36" s="224"/>
      <c r="L36" s="224"/>
      <c r="M36" s="139">
        <v>2030.6</v>
      </c>
      <c r="N36" s="139"/>
      <c r="O36" s="14"/>
      <c r="P36" s="32"/>
      <c r="Q36" s="32"/>
      <c r="R36" s="32"/>
      <c r="S36" s="32"/>
      <c r="T36" s="14"/>
      <c r="U36" s="223"/>
      <c r="V36" s="223"/>
      <c r="W36" s="223"/>
      <c r="X36" s="223"/>
      <c r="Y36" s="139">
        <v>2030.6</v>
      </c>
      <c r="Z36" s="224"/>
      <c r="AA36" s="224"/>
      <c r="AB36" s="139">
        <v>2030.6</v>
      </c>
      <c r="AC36" s="139"/>
    </row>
    <row r="37" spans="1:29" ht="45.75" customHeight="1">
      <c r="A37" s="190"/>
      <c r="B37" s="268" t="s">
        <v>454</v>
      </c>
      <c r="C37" s="268"/>
      <c r="D37" s="268"/>
      <c r="E37" s="139"/>
      <c r="F37" s="221"/>
      <c r="G37" s="221"/>
      <c r="H37" s="222"/>
      <c r="I37" s="222"/>
      <c r="J37" s="139">
        <f>K37+L37+M37+N37</f>
        <v>5922</v>
      </c>
      <c r="K37" s="139"/>
      <c r="L37" s="139"/>
      <c r="M37" s="139"/>
      <c r="N37" s="139">
        <v>5922</v>
      </c>
      <c r="O37" s="14"/>
      <c r="P37" s="32"/>
      <c r="Q37" s="32"/>
      <c r="R37" s="32"/>
      <c r="S37" s="32"/>
      <c r="T37" s="14"/>
      <c r="U37" s="223"/>
      <c r="V37" s="223"/>
      <c r="W37" s="223"/>
      <c r="X37" s="223"/>
      <c r="Y37" s="139">
        <f>Z37+AA37+AB37+AC37</f>
        <v>5922</v>
      </c>
      <c r="Z37" s="139"/>
      <c r="AA37" s="139"/>
      <c r="AB37" s="139"/>
      <c r="AC37" s="139">
        <v>5922</v>
      </c>
    </row>
    <row r="38" spans="1:29" ht="39" customHeight="1">
      <c r="A38" s="190"/>
      <c r="B38" s="268" t="s">
        <v>455</v>
      </c>
      <c r="C38" s="268"/>
      <c r="D38" s="268"/>
      <c r="E38" s="139"/>
      <c r="F38" s="221"/>
      <c r="G38" s="221"/>
      <c r="H38" s="222"/>
      <c r="I38" s="222"/>
      <c r="J38" s="139">
        <f>K38+L38+M38+N38</f>
        <v>634.4</v>
      </c>
      <c r="K38" s="139"/>
      <c r="L38" s="139"/>
      <c r="M38" s="139"/>
      <c r="N38" s="139">
        <v>634.4</v>
      </c>
      <c r="O38" s="14"/>
      <c r="P38" s="32"/>
      <c r="Q38" s="32"/>
      <c r="R38" s="32"/>
      <c r="S38" s="32"/>
      <c r="T38" s="14"/>
      <c r="U38" s="223"/>
      <c r="V38" s="223"/>
      <c r="W38" s="223"/>
      <c r="X38" s="223"/>
      <c r="Y38" s="139">
        <f>Z38+AA38+AB38+AC38</f>
        <v>634.4</v>
      </c>
      <c r="Z38" s="139"/>
      <c r="AA38" s="139"/>
      <c r="AB38" s="139"/>
      <c r="AC38" s="139">
        <v>634.4</v>
      </c>
    </row>
    <row r="39" spans="1:29" ht="59.25" customHeight="1">
      <c r="A39" s="190"/>
      <c r="B39" s="268" t="s">
        <v>435</v>
      </c>
      <c r="C39" s="268"/>
      <c r="D39" s="268"/>
      <c r="E39" s="139"/>
      <c r="F39" s="221"/>
      <c r="G39" s="221"/>
      <c r="H39" s="222"/>
      <c r="I39" s="222"/>
      <c r="J39" s="139">
        <f>K39+L39+M39+N39</f>
        <v>2000</v>
      </c>
      <c r="K39" s="139"/>
      <c r="L39" s="139">
        <v>2000</v>
      </c>
      <c r="M39" s="139"/>
      <c r="N39" s="139"/>
      <c r="O39" s="14"/>
      <c r="P39" s="32"/>
      <c r="Q39" s="32"/>
      <c r="R39" s="32"/>
      <c r="S39" s="32"/>
      <c r="T39" s="14"/>
      <c r="U39" s="223"/>
      <c r="V39" s="223"/>
      <c r="W39" s="223"/>
      <c r="X39" s="223"/>
      <c r="Y39" s="139">
        <f>Z39+AA39+AB39+AC39</f>
        <v>2000</v>
      </c>
      <c r="Z39" s="139"/>
      <c r="AA39" s="139">
        <v>2000</v>
      </c>
      <c r="AB39" s="139"/>
      <c r="AC39" s="139"/>
    </row>
    <row r="40" spans="1:29" ht="27" customHeight="1">
      <c r="A40" s="190"/>
      <c r="B40" s="268" t="s">
        <v>436</v>
      </c>
      <c r="C40" s="268"/>
      <c r="D40" s="268"/>
      <c r="E40" s="139"/>
      <c r="F40" s="221"/>
      <c r="G40" s="221"/>
      <c r="H40" s="222"/>
      <c r="I40" s="222"/>
      <c r="J40" s="139"/>
      <c r="K40" s="139"/>
      <c r="L40" s="224"/>
      <c r="M40" s="139"/>
      <c r="N40" s="139"/>
      <c r="O40" s="14"/>
      <c r="P40" s="32"/>
      <c r="Q40" s="32"/>
      <c r="R40" s="32"/>
      <c r="S40" s="32"/>
      <c r="T40" s="14"/>
      <c r="U40" s="223"/>
      <c r="V40" s="223"/>
      <c r="W40" s="223"/>
      <c r="X40" s="223"/>
      <c r="Y40" s="139"/>
      <c r="Z40" s="139"/>
      <c r="AA40" s="224"/>
      <c r="AB40" s="139"/>
      <c r="AC40" s="139"/>
    </row>
    <row r="41" spans="1:29" ht="18.75">
      <c r="A41" s="225" t="s">
        <v>223</v>
      </c>
      <c r="B41" s="256"/>
      <c r="C41" s="256"/>
      <c r="D41" s="256"/>
      <c r="E41" s="139"/>
      <c r="F41" s="226"/>
      <c r="G41" s="226"/>
      <c r="H41" s="126"/>
      <c r="I41" s="126"/>
      <c r="J41" s="139">
        <f>K41+L41+M41+N41</f>
        <v>53387</v>
      </c>
      <c r="K41" s="139">
        <f>K34+K35+K33</f>
        <v>1400</v>
      </c>
      <c r="L41" s="139">
        <f>L34+L35+L33</f>
        <v>2000</v>
      </c>
      <c r="M41" s="139">
        <f>M34+M35+M33</f>
        <v>42030.6</v>
      </c>
      <c r="N41" s="139">
        <f>N34+N35+N33</f>
        <v>7956.4</v>
      </c>
      <c r="O41" s="14"/>
      <c r="P41" s="14"/>
      <c r="Q41" s="14"/>
      <c r="R41" s="14"/>
      <c r="S41" s="14"/>
      <c r="T41" s="14"/>
      <c r="U41" s="32"/>
      <c r="V41" s="32"/>
      <c r="W41" s="32"/>
      <c r="X41" s="32"/>
      <c r="Y41" s="139">
        <f>Z41+AA41+AB41+AC41</f>
        <v>53387</v>
      </c>
      <c r="Z41" s="139">
        <f>Z34+Z35+Z33</f>
        <v>1400</v>
      </c>
      <c r="AA41" s="139">
        <f>AA34+AA35+AA33</f>
        <v>2000</v>
      </c>
      <c r="AB41" s="139">
        <f>AB34+AB35+AB33</f>
        <v>42030.6</v>
      </c>
      <c r="AC41" s="139">
        <f>AC34+AC35+AC33</f>
        <v>7956.4</v>
      </c>
    </row>
    <row r="42" spans="2:29" ht="18.75" customHeight="1">
      <c r="B42" s="170"/>
      <c r="C42" s="170"/>
      <c r="D42" s="170"/>
      <c r="E42" s="75"/>
      <c r="F42" s="267"/>
      <c r="G42" s="267"/>
      <c r="H42" s="267"/>
      <c r="I42" s="267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5"/>
      <c r="AA42" s="75"/>
      <c r="AB42" s="75"/>
      <c r="AC42" s="75"/>
    </row>
    <row r="43" spans="6:9" ht="18.75" customHeight="1">
      <c r="F43" s="1"/>
      <c r="G43" s="227"/>
      <c r="H43" s="227"/>
      <c r="I43" s="227"/>
    </row>
    <row r="44" spans="1:14" ht="18.75">
      <c r="A44" s="228" t="s">
        <v>437</v>
      </c>
      <c r="N44" s="229"/>
    </row>
    <row r="45" ht="18.75">
      <c r="A45" s="228"/>
    </row>
    <row r="46" spans="1:21" ht="15" customHeight="1">
      <c r="A46" s="228"/>
      <c r="U46" s="44" t="s">
        <v>438</v>
      </c>
    </row>
    <row r="47" spans="1:33" ht="24.75" customHeight="1">
      <c r="A47" s="241" t="s">
        <v>401</v>
      </c>
      <c r="B47" s="235" t="s">
        <v>439</v>
      </c>
      <c r="C47" s="235"/>
      <c r="D47" s="235"/>
      <c r="E47" s="235" t="s">
        <v>440</v>
      </c>
      <c r="F47" s="235" t="s">
        <v>441</v>
      </c>
      <c r="G47" s="235" t="s">
        <v>442</v>
      </c>
      <c r="H47" s="235" t="s">
        <v>443</v>
      </c>
      <c r="I47" s="235" t="s">
        <v>427</v>
      </c>
      <c r="J47" s="235"/>
      <c r="K47" s="235"/>
      <c r="L47" s="235"/>
      <c r="M47" s="235"/>
      <c r="N47" s="235" t="s">
        <v>444</v>
      </c>
      <c r="O47" s="235"/>
      <c r="P47" s="235"/>
      <c r="Q47" s="235" t="s">
        <v>445</v>
      </c>
      <c r="R47" s="235"/>
      <c r="S47" s="235"/>
      <c r="T47" s="235"/>
      <c r="U47" s="235"/>
      <c r="V47" s="235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</row>
    <row r="48" spans="1:33" ht="33.75" customHeight="1">
      <c r="A48" s="241"/>
      <c r="B48" s="235"/>
      <c r="C48" s="235"/>
      <c r="D48" s="235"/>
      <c r="E48" s="235"/>
      <c r="F48" s="235"/>
      <c r="G48" s="235"/>
      <c r="H48" s="235"/>
      <c r="I48" s="235" t="s">
        <v>446</v>
      </c>
      <c r="J48" s="235" t="s">
        <v>447</v>
      </c>
      <c r="K48" s="235" t="s">
        <v>448</v>
      </c>
      <c r="L48" s="235"/>
      <c r="M48" s="235"/>
      <c r="N48" s="235"/>
      <c r="O48" s="235"/>
      <c r="P48" s="235"/>
      <c r="Q48" s="235"/>
      <c r="R48" s="235"/>
      <c r="S48" s="235"/>
      <c r="T48" s="235"/>
      <c r="U48" s="235"/>
      <c r="V48" s="235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</row>
    <row r="49" spans="1:33" ht="113.25" customHeight="1">
      <c r="A49" s="241"/>
      <c r="B49" s="235"/>
      <c r="C49" s="235"/>
      <c r="D49" s="235"/>
      <c r="E49" s="235"/>
      <c r="F49" s="235"/>
      <c r="G49" s="235"/>
      <c r="H49" s="235"/>
      <c r="I49" s="235"/>
      <c r="J49" s="235"/>
      <c r="K49" s="195" t="s">
        <v>449</v>
      </c>
      <c r="L49" s="8" t="s">
        <v>450</v>
      </c>
      <c r="M49" s="8" t="s">
        <v>451</v>
      </c>
      <c r="N49" s="235"/>
      <c r="O49" s="235"/>
      <c r="P49" s="235"/>
      <c r="Q49" s="235"/>
      <c r="R49" s="235"/>
      <c r="S49" s="235"/>
      <c r="T49" s="235"/>
      <c r="U49" s="235"/>
      <c r="V49" s="235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</row>
    <row r="50" spans="1:33" ht="18.75">
      <c r="A50" s="7">
        <v>1</v>
      </c>
      <c r="B50" s="235">
        <v>2</v>
      </c>
      <c r="C50" s="235"/>
      <c r="D50" s="235"/>
      <c r="E50" s="8">
        <v>3</v>
      </c>
      <c r="F50" s="8">
        <v>4</v>
      </c>
      <c r="G50" s="8">
        <v>5</v>
      </c>
      <c r="H50" s="8">
        <v>6</v>
      </c>
      <c r="I50" s="8">
        <v>7</v>
      </c>
      <c r="J50" s="8">
        <v>8</v>
      </c>
      <c r="K50" s="8">
        <v>9</v>
      </c>
      <c r="L50" s="8">
        <v>10</v>
      </c>
      <c r="M50" s="8">
        <v>11</v>
      </c>
      <c r="N50" s="235">
        <v>12</v>
      </c>
      <c r="O50" s="235"/>
      <c r="P50" s="235"/>
      <c r="Q50" s="235">
        <v>13</v>
      </c>
      <c r="R50" s="235"/>
      <c r="S50" s="235"/>
      <c r="T50" s="235"/>
      <c r="U50" s="235"/>
      <c r="V50" s="235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</row>
    <row r="51" spans="1:33" ht="18.75" customHeight="1">
      <c r="A51" s="190"/>
      <c r="B51" s="264"/>
      <c r="C51" s="264"/>
      <c r="D51" s="264"/>
      <c r="E51" s="190"/>
      <c r="F51" s="190"/>
      <c r="G51" s="190"/>
      <c r="H51" s="190"/>
      <c r="I51" s="190"/>
      <c r="J51" s="190"/>
      <c r="K51" s="190"/>
      <c r="L51" s="190"/>
      <c r="M51" s="190"/>
      <c r="N51" s="264"/>
      <c r="O51" s="264"/>
      <c r="P51" s="264"/>
      <c r="Q51" s="264"/>
      <c r="R51" s="264"/>
      <c r="S51" s="264"/>
      <c r="T51" s="264"/>
      <c r="U51" s="264"/>
      <c r="V51" s="264"/>
      <c r="W51" s="230"/>
      <c r="X51" s="230"/>
      <c r="Y51" s="230"/>
      <c r="Z51" s="230"/>
      <c r="AA51" s="230"/>
      <c r="AB51" s="231"/>
      <c r="AC51" s="231"/>
      <c r="AD51" s="231"/>
      <c r="AE51" s="231"/>
      <c r="AF51" s="231"/>
      <c r="AG51" s="231"/>
    </row>
    <row r="52" spans="1:33" ht="18.75">
      <c r="A52" s="190"/>
      <c r="B52" s="264"/>
      <c r="C52" s="264"/>
      <c r="D52" s="264"/>
      <c r="E52" s="190"/>
      <c r="F52" s="190"/>
      <c r="G52" s="190"/>
      <c r="H52" s="190"/>
      <c r="I52" s="190"/>
      <c r="J52" s="190"/>
      <c r="K52" s="190"/>
      <c r="L52" s="190"/>
      <c r="M52" s="190"/>
      <c r="N52" s="264"/>
      <c r="O52" s="264"/>
      <c r="P52" s="264"/>
      <c r="Q52" s="264"/>
      <c r="R52" s="264"/>
      <c r="S52" s="264"/>
      <c r="T52" s="264"/>
      <c r="U52" s="264"/>
      <c r="V52" s="264"/>
      <c r="W52" s="230"/>
      <c r="X52" s="230"/>
      <c r="Y52" s="230"/>
      <c r="Z52" s="230"/>
      <c r="AA52" s="230"/>
      <c r="AB52" s="231"/>
      <c r="AC52" s="231"/>
      <c r="AD52" s="231"/>
      <c r="AE52" s="231"/>
      <c r="AF52" s="231"/>
      <c r="AG52" s="231"/>
    </row>
    <row r="53" spans="1:33" ht="18.75">
      <c r="A53" s="111" t="s">
        <v>223</v>
      </c>
      <c r="B53" s="264"/>
      <c r="C53" s="264"/>
      <c r="D53" s="264"/>
      <c r="E53" s="111"/>
      <c r="F53" s="111"/>
      <c r="G53" s="8"/>
      <c r="H53" s="8"/>
      <c r="I53" s="8"/>
      <c r="J53" s="8"/>
      <c r="K53" s="8"/>
      <c r="L53" s="8"/>
      <c r="M53" s="8"/>
      <c r="N53" s="264"/>
      <c r="O53" s="264"/>
      <c r="P53" s="264"/>
      <c r="Q53" s="264"/>
      <c r="R53" s="264"/>
      <c r="S53" s="264"/>
      <c r="T53" s="264"/>
      <c r="U53" s="264"/>
      <c r="V53" s="264"/>
      <c r="W53" s="230"/>
      <c r="X53" s="230"/>
      <c r="Y53" s="230"/>
      <c r="Z53" s="230"/>
      <c r="AA53" s="230"/>
      <c r="AB53" s="231"/>
      <c r="AC53" s="231"/>
      <c r="AD53" s="231"/>
      <c r="AE53" s="231"/>
      <c r="AF53" s="231"/>
      <c r="AG53" s="231"/>
    </row>
    <row r="56" spans="1:10" ht="22.5" customHeight="1">
      <c r="A56" s="39" t="s">
        <v>224</v>
      </c>
      <c r="B56" s="87"/>
      <c r="C56" s="265" t="s">
        <v>452</v>
      </c>
      <c r="D56" s="265"/>
      <c r="E56" s="265"/>
      <c r="F56" s="265"/>
      <c r="G56" s="91"/>
      <c r="H56" s="245" t="s">
        <v>225</v>
      </c>
      <c r="I56" s="245"/>
      <c r="J56" s="245"/>
    </row>
    <row r="57" spans="1:10" ht="20.25">
      <c r="A57" s="93" t="s">
        <v>226</v>
      </c>
      <c r="B57" s="92"/>
      <c r="C57" s="266" t="s">
        <v>453</v>
      </c>
      <c r="D57" s="266"/>
      <c r="E57" s="266"/>
      <c r="F57" s="266"/>
      <c r="G57" s="95"/>
      <c r="H57" s="250" t="s">
        <v>57</v>
      </c>
      <c r="I57" s="250"/>
      <c r="J57" s="250"/>
    </row>
  </sheetData>
  <sheetProtection/>
  <mergeCells count="86">
    <mergeCell ref="A3:K3"/>
    <mergeCell ref="A5:A6"/>
    <mergeCell ref="B5:D6"/>
    <mergeCell ref="E5:E6"/>
    <mergeCell ref="F5:F6"/>
    <mergeCell ref="G5:G6"/>
    <mergeCell ref="H5:L5"/>
    <mergeCell ref="B7:D7"/>
    <mergeCell ref="B8:D8"/>
    <mergeCell ref="B9:D9"/>
    <mergeCell ref="B10:D10"/>
    <mergeCell ref="B11:D11"/>
    <mergeCell ref="B12:D12"/>
    <mergeCell ref="A14:I14"/>
    <mergeCell ref="A16:A18"/>
    <mergeCell ref="B16:D18"/>
    <mergeCell ref="E16:E18"/>
    <mergeCell ref="F16:F18"/>
    <mergeCell ref="G16:G18"/>
    <mergeCell ref="H16:L16"/>
    <mergeCell ref="H17:H18"/>
    <mergeCell ref="I17:L17"/>
    <mergeCell ref="Y29:AC29"/>
    <mergeCell ref="E30:E31"/>
    <mergeCell ref="B19:D19"/>
    <mergeCell ref="B20:D20"/>
    <mergeCell ref="B21:D21"/>
    <mergeCell ref="B22:D22"/>
    <mergeCell ref="B23:D23"/>
    <mergeCell ref="B24:D24"/>
    <mergeCell ref="P30:S30"/>
    <mergeCell ref="T30:T31"/>
    <mergeCell ref="A27:G27"/>
    <mergeCell ref="W28:AC28"/>
    <mergeCell ref="A29:A31"/>
    <mergeCell ref="B29:D31"/>
    <mergeCell ref="E29:I29"/>
    <mergeCell ref="J29:N29"/>
    <mergeCell ref="O29:S29"/>
    <mergeCell ref="T29:X29"/>
    <mergeCell ref="U30:X30"/>
    <mergeCell ref="Y30:Y31"/>
    <mergeCell ref="Z30:AC30"/>
    <mergeCell ref="B32:D32"/>
    <mergeCell ref="B33:D33"/>
    <mergeCell ref="B34:D34"/>
    <mergeCell ref="F30:I30"/>
    <mergeCell ref="J30:J31"/>
    <mergeCell ref="K30:N30"/>
    <mergeCell ref="O30:O31"/>
    <mergeCell ref="B35:D35"/>
    <mergeCell ref="B36:D36"/>
    <mergeCell ref="B37:D37"/>
    <mergeCell ref="B38:D38"/>
    <mergeCell ref="B39:D39"/>
    <mergeCell ref="B40:D40"/>
    <mergeCell ref="B41:D41"/>
    <mergeCell ref="F42:I42"/>
    <mergeCell ref="A47:A49"/>
    <mergeCell ref="B47:D49"/>
    <mergeCell ref="E47:E49"/>
    <mergeCell ref="F47:F49"/>
    <mergeCell ref="G47:G49"/>
    <mergeCell ref="H47:H49"/>
    <mergeCell ref="I47:M47"/>
    <mergeCell ref="N47:P49"/>
    <mergeCell ref="Q47:V49"/>
    <mergeCell ref="I48:I49"/>
    <mergeCell ref="J48:J49"/>
    <mergeCell ref="K48:M48"/>
    <mergeCell ref="B50:D50"/>
    <mergeCell ref="N50:P50"/>
    <mergeCell ref="Q50:V50"/>
    <mergeCell ref="B51:D51"/>
    <mergeCell ref="N51:P51"/>
    <mergeCell ref="Q51:V51"/>
    <mergeCell ref="B52:D52"/>
    <mergeCell ref="N52:P52"/>
    <mergeCell ref="Q52:V52"/>
    <mergeCell ref="B53:D53"/>
    <mergeCell ref="N53:P53"/>
    <mergeCell ref="Q53:V53"/>
    <mergeCell ref="C56:F56"/>
    <mergeCell ref="H56:J56"/>
    <mergeCell ref="C57:F57"/>
    <mergeCell ref="H57:J57"/>
  </mergeCells>
  <printOptions/>
  <pageMargins left="0.18976377952755907" right="0.19645669291338586" top="1.3787401574803149" bottom="0.602755905511811" header="0.9602362204724407" footer="0.30708661417322836"/>
  <pageSetup fitToHeight="0" fitToWidth="0" orientation="landscape" pageOrder="overThenDown" paperSize="9" scale="35"/>
  <headerFooter alignWithMargins="0">
    <oddHeader>&amp;C&amp;"Times New Roman1,Regular"&amp;14 
13&amp;R&amp;"Times New Roman1,Regular"&amp;14Продовження додатка 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13985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kds</dc:creator>
  <cp:keywords/>
  <dc:description/>
  <cp:lastModifiedBy>msi-6</cp:lastModifiedBy>
  <cp:lastPrinted>2017-11-01T18:33:02Z</cp:lastPrinted>
  <dcterms:created xsi:type="dcterms:W3CDTF">2003-03-13T17:00:22Z</dcterms:created>
  <dcterms:modified xsi:type="dcterms:W3CDTF">2017-12-18T15:00:53Z</dcterms:modified>
  <cp:category/>
  <cp:version/>
  <cp:contentType/>
  <cp:contentStatus/>
  <cp:revision>278</cp:revision>
</cp:coreProperties>
</file>